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MIcxCqSy/xGX7RswcYRtQqZEmqX7DB+bklgONRWNpwt+lqbVRroPLT27YviLm2QZ2+5vWRonUOqslpp81YIxlw==" workbookSaltValue="P2oiy2gEmHrTs2kXP+L1Q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<sst xmlns="http://schemas.openxmlformats.org/spreadsheetml/2006/main" count="240" uniqueCount="126">
  <si>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</si>
  <si>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</si>
  <si>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</si>
  <si>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</si>
  <si>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</si>
  <si>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</si>
  <si>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</si>
  <si>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</si>
  <si>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</si>
  <si>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</si>
  <si>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</si>
  <si>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</si>
  <si>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</si>
  <si>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</si>
  <si>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</si>
  <si>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</si>
  <si>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</si>
  <si>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</si>
  <si>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</si>
  <si>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</si>
  <si>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</si>
  <si>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</si>
  <si>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</si>
  <si>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</si>
  <si>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</si>
  <si>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</si>
  <si>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</si>
  <si>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</si>
  <si>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</si>
  <si>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</si>
  <si>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</si>
  <si>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</si>
  <si>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</si>
  <si>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</si>
  <si>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</si>
  <si>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</si>
  <si>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</si>
  <si>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</si>
  <si>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</si>
  <si>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</si>
  <si>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</si>
  <si>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</si>
  <si>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</si>
  <si>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</si>
  <si>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</si>
  <si>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</si>
  <si>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</si>
  <si>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</si>
  <si>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</si>
  <si>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</si>
  <si>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</si>
  <si>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</si>
  <si>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</si>
  <si>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</si>
  <si>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</si>
  <si>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</si>
  <si>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</si>
  <si>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</si>
  <si>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</si>
  <si>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</si>
  <si>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</si>
  <si>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</si>
  <si>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</si>
  <si>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</si>
  <si>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</si>
  <si>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</si>
  <si>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</si>
  <si>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</si>
  <si>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</si>
  <si>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</si>
  <si>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</si>
  <si>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</si>
  <si>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</si>
  <si>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</si>
  <si>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</si>
  <si>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</si>
  <si>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</si>
  <si>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</si>
  <si>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</si>
  <si>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</si>
  <si>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</si>
  <si>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</si>
  <si>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</si>
  <si>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</si>
  <si>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</si>
  <si>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</si>
  <si>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</si>
  <si>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</si>
  <si>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</si>
  <si>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</si>
  <si>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</si>
  <si>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</si>
  <si>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</si>
  <si>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</si>
  <si>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</si>
  <si>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</si>
  <si>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</si>
  <si>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</si>
  <si>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</si>
  <si>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</si>
  <si>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</si>
  <si>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</si>
  <si>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</si>
  <si>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</si>
  <si>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</si>
  <si>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</si>
  <si>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</si>
  <si>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</si>
  <si>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</si>
  <si>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</si>
  <si>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中標津町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</si>
  <si>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</si>
  <si>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</si>
  <si>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</si>
  <si>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</si>
  <si>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</si>
  <si>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</si>
  <si>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</si>
  <si>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</si>
  <si>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</si>
  <si>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</si>
  <si>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</si>
  <si>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</si>
  <si>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①100％を下回って推移している。
④年々企業債残高は減少しており、類似団体及び全国平均値と比較しても低い数値となっている。
⑤100％を下回る数値で推移しており、類似団体及び全国平均値と比較しても低い数値となっている。
⑥前年度と比べて低く抑えることができたが、依然として類似団体及び全国平均値を上回る数値となっている。
⑦前年度までは類似団体及び全国平均値を上回る数値で推移していたが、29年度は処理水量の低下により、施設利用率も低下した。
⑧100％には達していないが上昇傾向にあり、類似団体平均値と比べても高い数値で推移している。</t>
    <rPh sb="6" eb="8">
      <t>シタマワ</t>
    </rPh>
    <rPh sb="10" eb="12">
      <t>スイイ</t>
    </rPh>
    <rPh sb="20" eb="22">
      <t>ネンネン</t>
    </rPh>
    <rPh sb="22" eb="24">
      <t>キギョウ</t>
    </rPh>
    <rPh sb="24" eb="25">
      <t>サイ</t>
    </rPh>
    <rPh sb="28" eb="30">
      <t>ゲンショウ</t>
    </rPh>
    <rPh sb="35" eb="37">
      <t>ルイジ</t>
    </rPh>
    <rPh sb="37" eb="39">
      <t>ダンタイ</t>
    </rPh>
    <rPh sb="39" eb="40">
      <t>オヨ</t>
    </rPh>
    <rPh sb="41" eb="43">
      <t>ゼンコク</t>
    </rPh>
    <rPh sb="43" eb="45">
      <t>ヘイキン</t>
    </rPh>
    <rPh sb="45" eb="46">
      <t>チ</t>
    </rPh>
    <rPh sb="47" eb="49">
      <t>ヒカク</t>
    </rPh>
    <rPh sb="52" eb="53">
      <t>ヒク</t>
    </rPh>
    <rPh sb="54" eb="56">
      <t>スウチ</t>
    </rPh>
    <rPh sb="71" eb="73">
      <t>シタマワ</t>
    </rPh>
    <rPh sb="74" eb="76">
      <t>スウチ</t>
    </rPh>
    <rPh sb="77" eb="79">
      <t>スイイ</t>
    </rPh>
    <rPh sb="84" eb="86">
      <t>ルイジ</t>
    </rPh>
    <rPh sb="86" eb="88">
      <t>ダンタイ</t>
    </rPh>
    <rPh sb="88" eb="89">
      <t>オヨ</t>
    </rPh>
    <rPh sb="90" eb="92">
      <t>ゼンコク</t>
    </rPh>
    <rPh sb="92" eb="94">
      <t>ヘイキン</t>
    </rPh>
    <rPh sb="94" eb="95">
      <t>チ</t>
    </rPh>
    <rPh sb="96" eb="98">
      <t>ヒカク</t>
    </rPh>
    <rPh sb="101" eb="102">
      <t>ヒク</t>
    </rPh>
    <rPh sb="103" eb="105">
      <t>スウチ</t>
    </rPh>
    <rPh sb="115" eb="118">
      <t>ゼンネンド</t>
    </rPh>
    <rPh sb="119" eb="120">
      <t>クラ</t>
    </rPh>
    <rPh sb="122" eb="123">
      <t>ヒク</t>
    </rPh>
    <rPh sb="124" eb="125">
      <t>オサ</t>
    </rPh>
    <rPh sb="135" eb="137">
      <t>イゼン</t>
    </rPh>
    <rPh sb="140" eb="142">
      <t>ルイジ</t>
    </rPh>
    <rPh sb="142" eb="144">
      <t>ダンタイ</t>
    </rPh>
    <rPh sb="144" eb="145">
      <t>オヨ</t>
    </rPh>
    <rPh sb="146" eb="148">
      <t>ゼンコク</t>
    </rPh>
    <rPh sb="148" eb="150">
      <t>ヘイキン</t>
    </rPh>
    <rPh sb="150" eb="151">
      <t>チ</t>
    </rPh>
    <rPh sb="152" eb="154">
      <t>ウワマワ</t>
    </rPh>
    <rPh sb="155" eb="157">
      <t>スウチ</t>
    </rPh>
    <rPh sb="167" eb="169">
      <t>ゼンネン</t>
    </rPh>
    <rPh sb="169" eb="170">
      <t>ド</t>
    </rPh>
    <rPh sb="173" eb="175">
      <t>ルイジ</t>
    </rPh>
    <rPh sb="175" eb="177">
      <t>ダンタイ</t>
    </rPh>
    <rPh sb="177" eb="178">
      <t>オヨ</t>
    </rPh>
    <rPh sb="179" eb="181">
      <t>ゼンコク</t>
    </rPh>
    <rPh sb="181" eb="183">
      <t>ヘイキン</t>
    </rPh>
    <rPh sb="183" eb="184">
      <t>チ</t>
    </rPh>
    <rPh sb="185" eb="187">
      <t>ウワマワ</t>
    </rPh>
    <rPh sb="188" eb="190">
      <t>スウチ</t>
    </rPh>
    <rPh sb="191" eb="193">
      <t>スイイ</t>
    </rPh>
    <rPh sb="201" eb="203">
      <t>ネンド</t>
    </rPh>
    <rPh sb="204" eb="206">
      <t>ショリ</t>
    </rPh>
    <rPh sb="206" eb="208">
      <t>スイリョウ</t>
    </rPh>
    <rPh sb="209" eb="211">
      <t>テイカ</t>
    </rPh>
    <rPh sb="215" eb="217">
      <t>シセツ</t>
    </rPh>
    <rPh sb="217" eb="220">
      <t>リヨウリツ</t>
    </rPh>
    <rPh sb="221" eb="223">
      <t>テイカ</t>
    </rPh>
    <rPh sb="235" eb="236">
      <t>タッ</t>
    </rPh>
    <rPh sb="242" eb="244">
      <t>ジョウショウ</t>
    </rPh>
    <rPh sb="244" eb="246">
      <t>ケイコウ</t>
    </rPh>
    <rPh sb="250" eb="252">
      <t>ルイジ</t>
    </rPh>
    <rPh sb="252" eb="254">
      <t>ダンタイ</t>
    </rPh>
    <rPh sb="254" eb="256">
      <t>ヘイキン</t>
    </rPh>
    <rPh sb="256" eb="257">
      <t>チ</t>
    </rPh>
    <rPh sb="258" eb="259">
      <t>クラ</t>
    </rPh>
    <rPh sb="262" eb="263">
      <t>タカ</t>
    </rPh>
    <rPh sb="264" eb="266">
      <t>スウチ</t>
    </rPh>
    <rPh sb="267" eb="269">
      <t>スイイ</t>
    </rPh>
    <phoneticPr fontId="4"/>
  </si>
  <si>
    <t>　平成26年度に策定した中標津町下水道経営戦略（中期ビジョン）に基づき経営を行っている。
　公共下水道事業は、収益的収支比率が100％を下回っており、健全で効率的な経営のために改善が必要である。
　29年度は前年度までと比べて、汚水処理原価を低く抑えることができたことで、経費回収率に若干の上昇がみられた。しかし、汚水処理原価は依然として類似団体及び全国平均値よりも高い状況なので、今後も維持管理費の節減に努めたい。
　また、施設利用率に余裕があることから、水洗化率の向上による使用料収入の確保が必要である。</t>
    <rPh sb="157" eb="159">
      <t>オスイ</t>
    </rPh>
    <rPh sb="159" eb="161">
      <t>ショリ</t>
    </rPh>
    <rPh sb="161" eb="163">
      <t>ゲンカ</t>
    </rPh>
    <rPh sb="191" eb="193">
      <t>コンゴ</t>
    </rPh>
    <rPh sb="194" eb="196">
      <t>イジ</t>
    </rPh>
    <rPh sb="196" eb="198">
      <t>カンリ</t>
    </rPh>
    <rPh sb="198" eb="199">
      <t>ヒ</t>
    </rPh>
    <rPh sb="200" eb="202">
      <t>セツゲン</t>
    </rPh>
    <rPh sb="203" eb="204">
      <t>ツト</t>
    </rPh>
    <rPh sb="213" eb="215">
      <t>シセツ</t>
    </rPh>
    <rPh sb="215" eb="218">
      <t>リヨウリツ</t>
    </rPh>
    <rPh sb="219" eb="221">
      <t>ヨユウ</t>
    </rPh>
    <rPh sb="229" eb="232">
      <t>スイセンカ</t>
    </rPh>
    <rPh sb="232" eb="233">
      <t>リツ</t>
    </rPh>
    <rPh sb="234" eb="236">
      <t>コウジョウ</t>
    </rPh>
    <phoneticPr fontId="4"/>
  </si>
  <si>
    <t>③類似団体及び全国平均値を下回っている。
　公共下水道事業の管渠更新は、法定耐用年数まで相当な期間があるため更新延長は無く0％となっているが、今後、計画的な更新が必要となってくる。</t>
    <rPh sb="1" eb="3">
      <t>ルイジ</t>
    </rPh>
    <rPh sb="3" eb="5">
      <t>ダンタイ</t>
    </rPh>
    <rPh sb="5" eb="6">
      <t>オヨ</t>
    </rPh>
    <rPh sb="7" eb="9">
      <t>ゼンコク</t>
    </rPh>
    <rPh sb="9" eb="11">
      <t>ヘイキン</t>
    </rPh>
    <rPh sb="11" eb="12">
      <t>チ</t>
    </rPh>
    <rPh sb="13" eb="15">
      <t>シタマワ</t>
    </rPh>
    <rPh sb="22" eb="24">
      <t>コウキョウ</t>
    </rPh>
    <rPh sb="24" eb="27">
      <t>ゲスイドウ</t>
    </rPh>
    <rPh sb="27" eb="29">
      <t>ジギョウ</t>
    </rPh>
    <rPh sb="30" eb="32">
      <t>カンキョ</t>
    </rPh>
    <rPh sb="32" eb="34">
      <t>コウシン</t>
    </rPh>
    <rPh sb="36" eb="38">
      <t>ホウテイ</t>
    </rPh>
    <rPh sb="38" eb="40">
      <t>タイヨウ</t>
    </rPh>
    <rPh sb="40" eb="42">
      <t>ネンスウ</t>
    </rPh>
    <rPh sb="44" eb="46">
      <t>ソウトウ</t>
    </rPh>
    <rPh sb="47" eb="49">
      <t>キカン</t>
    </rPh>
    <rPh sb="54" eb="56">
      <t>コウシン</t>
    </rPh>
    <rPh sb="56" eb="58">
      <t>エンチョウ</t>
    </rPh>
    <rPh sb="59" eb="60">
      <t>ナ</t>
    </rPh>
    <rPh sb="71" eb="73">
      <t>コンゴ</t>
    </rPh>
    <rPh sb="74" eb="77">
      <t>ケイカクテキ</t>
    </rPh>
    <rPh sb="78" eb="80">
      <t>コウシン</t>
    </rPh>
    <rPh sb="81" eb="8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</si>
</sst>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formatCode="#,##0.00;&quot;△&quot;#,##0.00;&quot;-&quot;">
                  <c:v>0.71</c:v>
                </c:pt>
                <c:pt idx="3">
                  <c:v>0</c:v>
                </c:pt>
                <c:pt idx="4">
                  <c:v>0</c:v>
                </c:pt>
              </c:numCache>
            </c:numRef>
          </c:val>
          <c:extLst xmlns:c16r2="http://schemas.microsoft.com/office/drawing/2015/06/chart">
            <c:ext xmlns:c16="http://schemas.microsoft.com/office/drawing/2014/chart" uri="{C3380CC4-5D6E-409C-BE32-E72D297353CC}">
              <c16:uniqueId val="{00000000-4F35-4FC1-AF23-C90C6134373C}"/>
            </c:ext>
          </c:extLst>
        </c:ser>
        <c:dLbls>
          <c:showLegendKey val="0"/>
          <c:showVal val="0"/>
          <c:showCatName val="0"/>
          <c:showSerName val="0"/>
          <c:showPercent val="0"/>
          <c:showBubbleSize val="0"/>
        </c:dLbls>
        <c:gapWidth val="150"/>
        <c:axId val="85851520"/>
        <c:axId val="8736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0.04</c:v>
                </c:pt>
                <c:pt idx="2">
                  <c:v>0.09</c:v>
                </c:pt>
                <c:pt idx="3">
                  <c:v>0.19</c:v>
                </c:pt>
                <c:pt idx="4">
                  <c:v>0.23</c:v>
                </c:pt>
              </c:numCache>
            </c:numRef>
          </c:val>
          <c:smooth val="0"/>
          <c:extLst xmlns:c16r2="http://schemas.microsoft.com/office/drawing/2015/06/chart">
            <c:ext xmlns:c16="http://schemas.microsoft.com/office/drawing/2014/chart" uri="{C3380CC4-5D6E-409C-BE32-E72D297353CC}">
              <c16:uniqueId val="{00000001-4F35-4FC1-AF23-C90C6134373C}"/>
            </c:ext>
          </c:extLst>
        </c:ser>
        <c:dLbls>
          <c:showLegendKey val="0"/>
          <c:showVal val="0"/>
          <c:showCatName val="0"/>
          <c:showSerName val="0"/>
          <c:showPercent val="0"/>
          <c:showBubbleSize val="0"/>
        </c:dLbls>
        <c:marker val="1"/>
        <c:smooth val="0"/>
        <c:axId val="85851520"/>
        <c:axId val="87365120"/>
      </c:lineChart>
      <c:dateAx>
        <c:axId val="85851520"/>
        <c:scaling>
          <c:orientation val="minMax"/>
        </c:scaling>
        <c:delete val="1"/>
        <c:axPos val="b"/>
        <c:numFmt formatCode="ge" sourceLinked="1"/>
        <c:majorTickMark val="none"/>
        <c:minorTickMark val="none"/>
        <c:tickLblPos val="none"/>
        <c:crossAx val="87365120"/>
        <c:crosses val="autoZero"/>
        <c:auto val="1"/>
        <c:lblOffset val="100"/>
        <c:baseTimeUnit val="years"/>
      </c:dateAx>
      <c:valAx>
        <c:axId val="87365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5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59.5</c:v>
                </c:pt>
                <c:pt idx="1">
                  <c:v>58.91</c:v>
                </c:pt>
                <c:pt idx="2">
                  <c:v>60.55</c:v>
                </c:pt>
                <c:pt idx="3">
                  <c:v>63.06</c:v>
                </c:pt>
                <c:pt idx="4">
                  <c:v>56.56</c:v>
                </c:pt>
              </c:numCache>
            </c:numRef>
          </c:val>
          <c:extLst xmlns:c16r2="http://schemas.microsoft.com/office/drawing/2015/06/chart">
            <c:ext xmlns:c16="http://schemas.microsoft.com/office/drawing/2014/chart" uri="{C3380CC4-5D6E-409C-BE32-E72D297353CC}">
              <c16:uniqueId val="{00000000-05B3-44B9-9074-357085A44CDA}"/>
            </c:ext>
          </c:extLst>
        </c:ser>
        <c:dLbls>
          <c:showLegendKey val="0"/>
          <c:showVal val="0"/>
          <c:showCatName val="0"/>
          <c:showSerName val="0"/>
          <c:showPercent val="0"/>
          <c:showBubbleSize val="0"/>
        </c:dLbls>
        <c:gapWidth val="150"/>
        <c:axId val="108699008"/>
        <c:axId val="108717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55.81</c:v>
                </c:pt>
                <c:pt idx="1">
                  <c:v>54.44</c:v>
                </c:pt>
                <c:pt idx="2">
                  <c:v>59.4</c:v>
                </c:pt>
                <c:pt idx="3">
                  <c:v>59.35</c:v>
                </c:pt>
                <c:pt idx="4">
                  <c:v>58.4</c:v>
                </c:pt>
              </c:numCache>
            </c:numRef>
          </c:val>
          <c:smooth val="0"/>
          <c:extLst xmlns:c16r2="http://schemas.microsoft.com/office/drawing/2015/06/chart">
            <c:ext xmlns:c16="http://schemas.microsoft.com/office/drawing/2014/chart" uri="{C3380CC4-5D6E-409C-BE32-E72D297353CC}">
              <c16:uniqueId val="{00000001-05B3-44B9-9074-357085A44CDA}"/>
            </c:ext>
          </c:extLst>
        </c:ser>
        <c:dLbls>
          <c:showLegendKey val="0"/>
          <c:showVal val="0"/>
          <c:showCatName val="0"/>
          <c:showSerName val="0"/>
          <c:showPercent val="0"/>
          <c:showBubbleSize val="0"/>
        </c:dLbls>
        <c:marker val="1"/>
        <c:smooth val="0"/>
        <c:axId val="108699008"/>
        <c:axId val="108717568"/>
      </c:lineChart>
      <c:dateAx>
        <c:axId val="108699008"/>
        <c:scaling>
          <c:orientation val="minMax"/>
        </c:scaling>
        <c:delete val="1"/>
        <c:axPos val="b"/>
        <c:numFmt formatCode="ge" sourceLinked="1"/>
        <c:majorTickMark val="none"/>
        <c:minorTickMark val="none"/>
        <c:tickLblPos val="none"/>
        <c:crossAx val="108717568"/>
        <c:crosses val="autoZero"/>
        <c:auto val="1"/>
        <c:lblOffset val="100"/>
        <c:baseTimeUnit val="years"/>
      </c:dateAx>
      <c:valAx>
        <c:axId val="10871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9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89.6</c:v>
                </c:pt>
                <c:pt idx="1">
                  <c:v>89.46</c:v>
                </c:pt>
                <c:pt idx="2">
                  <c:v>90.38</c:v>
                </c:pt>
                <c:pt idx="3">
                  <c:v>91.04</c:v>
                </c:pt>
                <c:pt idx="4">
                  <c:v>91.94</c:v>
                </c:pt>
              </c:numCache>
            </c:numRef>
          </c:val>
          <c:extLst xmlns:c16r2="http://schemas.microsoft.com/office/drawing/2015/06/chart">
            <c:ext xmlns:c16="http://schemas.microsoft.com/office/drawing/2014/chart" uri="{C3380CC4-5D6E-409C-BE32-E72D297353CC}">
              <c16:uniqueId val="{00000000-195F-4B8A-A6F2-B8D049675AC8}"/>
            </c:ext>
          </c:extLst>
        </c:ser>
        <c:dLbls>
          <c:showLegendKey val="0"/>
          <c:showVal val="0"/>
          <c:showCatName val="0"/>
          <c:showSerName val="0"/>
          <c:showPercent val="0"/>
          <c:showBubbleSize val="0"/>
        </c:dLbls>
        <c:gapWidth val="150"/>
        <c:axId val="71860224"/>
        <c:axId val="7186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84.41</c:v>
                </c:pt>
                <c:pt idx="1">
                  <c:v>84.2</c:v>
                </c:pt>
                <c:pt idx="2">
                  <c:v>89.81</c:v>
                </c:pt>
                <c:pt idx="3">
                  <c:v>89.88</c:v>
                </c:pt>
                <c:pt idx="4">
                  <c:v>89.68</c:v>
                </c:pt>
              </c:numCache>
            </c:numRef>
          </c:val>
          <c:smooth val="0"/>
          <c:extLst xmlns:c16r2="http://schemas.microsoft.com/office/drawing/2015/06/chart">
            <c:ext xmlns:c16="http://schemas.microsoft.com/office/drawing/2014/chart" uri="{C3380CC4-5D6E-409C-BE32-E72D297353CC}">
              <c16:uniqueId val="{00000001-195F-4B8A-A6F2-B8D049675AC8}"/>
            </c:ext>
          </c:extLst>
        </c:ser>
        <c:dLbls>
          <c:showLegendKey val="0"/>
          <c:showVal val="0"/>
          <c:showCatName val="0"/>
          <c:showSerName val="0"/>
          <c:showPercent val="0"/>
          <c:showBubbleSize val="0"/>
        </c:dLbls>
        <c:marker val="1"/>
        <c:smooth val="0"/>
        <c:axId val="71860224"/>
        <c:axId val="71862144"/>
      </c:lineChart>
      <c:dateAx>
        <c:axId val="71860224"/>
        <c:scaling>
          <c:orientation val="minMax"/>
        </c:scaling>
        <c:delete val="1"/>
        <c:axPos val="b"/>
        <c:numFmt formatCode="ge" sourceLinked="1"/>
        <c:majorTickMark val="none"/>
        <c:minorTickMark val="none"/>
        <c:tickLblPos val="none"/>
        <c:crossAx val="71862144"/>
        <c:crosses val="autoZero"/>
        <c:auto val="1"/>
        <c:lblOffset val="100"/>
        <c:baseTimeUnit val="years"/>
      </c:dateAx>
      <c:valAx>
        <c:axId val="7186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18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89.84</c:v>
                </c:pt>
                <c:pt idx="1">
                  <c:v>82.59</c:v>
                </c:pt>
                <c:pt idx="2">
                  <c:v>85.3</c:v>
                </c:pt>
                <c:pt idx="3">
                  <c:v>81.77</c:v>
                </c:pt>
                <c:pt idx="4">
                  <c:v>78.61</c:v>
                </c:pt>
              </c:numCache>
            </c:numRef>
          </c:val>
          <c:extLst xmlns:c16r2="http://schemas.microsoft.com/office/drawing/2015/06/chart">
            <c:ext xmlns:c16="http://schemas.microsoft.com/office/drawing/2014/chart" uri="{C3380CC4-5D6E-409C-BE32-E72D297353CC}">
              <c16:uniqueId val="{00000000-EFC1-4528-BED6-797DDFAAE1FA}"/>
            </c:ext>
          </c:extLst>
        </c:ser>
        <c:dLbls>
          <c:showLegendKey val="0"/>
          <c:showVal val="0"/>
          <c:showCatName val="0"/>
          <c:showSerName val="0"/>
          <c:showPercent val="0"/>
          <c:showBubbleSize val="0"/>
        </c:dLbls>
        <c:gapWidth val="150"/>
        <c:axId val="87408640"/>
        <c:axId val="8741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C1-4528-BED6-797DDFAAE1FA}"/>
            </c:ext>
          </c:extLst>
        </c:ser>
        <c:dLbls>
          <c:showLegendKey val="0"/>
          <c:showVal val="0"/>
          <c:showCatName val="0"/>
          <c:showSerName val="0"/>
          <c:showPercent val="0"/>
          <c:showBubbleSize val="0"/>
        </c:dLbls>
        <c:marker val="1"/>
        <c:smooth val="0"/>
        <c:axId val="87408640"/>
        <c:axId val="87410560"/>
      </c:lineChart>
      <c:dateAx>
        <c:axId val="87408640"/>
        <c:scaling>
          <c:orientation val="minMax"/>
        </c:scaling>
        <c:delete val="1"/>
        <c:axPos val="b"/>
        <c:numFmt formatCode="ge" sourceLinked="1"/>
        <c:majorTickMark val="none"/>
        <c:minorTickMark val="none"/>
        <c:tickLblPos val="none"/>
        <c:crossAx val="87410560"/>
        <c:crosses val="autoZero"/>
        <c:auto val="1"/>
        <c:lblOffset val="100"/>
        <c:baseTimeUnit val="years"/>
      </c:dateAx>
      <c:valAx>
        <c:axId val="8741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0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E3B-4066-B33D-97DC2A8EDAAF}"/>
            </c:ext>
          </c:extLst>
        </c:ser>
        <c:dLbls>
          <c:showLegendKey val="0"/>
          <c:showVal val="0"/>
          <c:showCatName val="0"/>
          <c:showSerName val="0"/>
          <c:showPercent val="0"/>
          <c:showBubbleSize val="0"/>
        </c:dLbls>
        <c:gapWidth val="150"/>
        <c:axId val="88240512"/>
        <c:axId val="8824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E3B-4066-B33D-97DC2A8EDAAF}"/>
            </c:ext>
          </c:extLst>
        </c:ser>
        <c:dLbls>
          <c:showLegendKey val="0"/>
          <c:showVal val="0"/>
          <c:showCatName val="0"/>
          <c:showSerName val="0"/>
          <c:showPercent val="0"/>
          <c:showBubbleSize val="0"/>
        </c:dLbls>
        <c:marker val="1"/>
        <c:smooth val="0"/>
        <c:axId val="88240512"/>
        <c:axId val="88242432"/>
      </c:lineChart>
      <c:dateAx>
        <c:axId val="88240512"/>
        <c:scaling>
          <c:orientation val="minMax"/>
        </c:scaling>
        <c:delete val="1"/>
        <c:axPos val="b"/>
        <c:numFmt formatCode="ge" sourceLinked="1"/>
        <c:majorTickMark val="none"/>
        <c:minorTickMark val="none"/>
        <c:tickLblPos val="none"/>
        <c:crossAx val="88242432"/>
        <c:crosses val="autoZero"/>
        <c:auto val="1"/>
        <c:lblOffset val="100"/>
        <c:baseTimeUnit val="years"/>
      </c:dateAx>
      <c:valAx>
        <c:axId val="8824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4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40-453C-8A37-0C00646E062F}"/>
            </c:ext>
          </c:extLst>
        </c:ser>
        <c:dLbls>
          <c:showLegendKey val="0"/>
          <c:showVal val="0"/>
          <c:showCatName val="0"/>
          <c:showSerName val="0"/>
          <c:showPercent val="0"/>
          <c:showBubbleSize val="0"/>
        </c:dLbls>
        <c:gapWidth val="150"/>
        <c:axId val="90510080"/>
        <c:axId val="905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40-453C-8A37-0C00646E062F}"/>
            </c:ext>
          </c:extLst>
        </c:ser>
        <c:dLbls>
          <c:showLegendKey val="0"/>
          <c:showVal val="0"/>
          <c:showCatName val="0"/>
          <c:showSerName val="0"/>
          <c:showPercent val="0"/>
          <c:showBubbleSize val="0"/>
        </c:dLbls>
        <c:marker val="1"/>
        <c:smooth val="0"/>
        <c:axId val="90510080"/>
        <c:axId val="90512000"/>
      </c:lineChart>
      <c:dateAx>
        <c:axId val="90510080"/>
        <c:scaling>
          <c:orientation val="minMax"/>
        </c:scaling>
        <c:delete val="1"/>
        <c:axPos val="b"/>
        <c:numFmt formatCode="ge" sourceLinked="1"/>
        <c:majorTickMark val="none"/>
        <c:minorTickMark val="none"/>
        <c:tickLblPos val="none"/>
        <c:crossAx val="90512000"/>
        <c:crosses val="autoZero"/>
        <c:auto val="1"/>
        <c:lblOffset val="100"/>
        <c:baseTimeUnit val="years"/>
      </c:dateAx>
      <c:valAx>
        <c:axId val="905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1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4A-4428-9014-989F049079B5}"/>
            </c:ext>
          </c:extLst>
        </c:ser>
        <c:dLbls>
          <c:showLegendKey val="0"/>
          <c:showVal val="0"/>
          <c:showCatName val="0"/>
          <c:showSerName val="0"/>
          <c:showPercent val="0"/>
          <c:showBubbleSize val="0"/>
        </c:dLbls>
        <c:gapWidth val="150"/>
        <c:axId val="90558848"/>
        <c:axId val="9056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4A-4428-9014-989F049079B5}"/>
            </c:ext>
          </c:extLst>
        </c:ser>
        <c:dLbls>
          <c:showLegendKey val="0"/>
          <c:showVal val="0"/>
          <c:showCatName val="0"/>
          <c:showSerName val="0"/>
          <c:showPercent val="0"/>
          <c:showBubbleSize val="0"/>
        </c:dLbls>
        <c:marker val="1"/>
        <c:smooth val="0"/>
        <c:axId val="90558848"/>
        <c:axId val="90560768"/>
      </c:lineChart>
      <c:dateAx>
        <c:axId val="90558848"/>
        <c:scaling>
          <c:orientation val="minMax"/>
        </c:scaling>
        <c:delete val="1"/>
        <c:axPos val="b"/>
        <c:numFmt formatCode="ge" sourceLinked="1"/>
        <c:majorTickMark val="none"/>
        <c:minorTickMark val="none"/>
        <c:tickLblPos val="none"/>
        <c:crossAx val="90560768"/>
        <c:crosses val="autoZero"/>
        <c:auto val="1"/>
        <c:lblOffset val="100"/>
        <c:baseTimeUnit val="years"/>
      </c:dateAx>
      <c:valAx>
        <c:axId val="9056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5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208-4F00-A0E0-1936F4DE702C}"/>
            </c:ext>
          </c:extLst>
        </c:ser>
        <c:dLbls>
          <c:showLegendKey val="0"/>
          <c:showVal val="0"/>
          <c:showCatName val="0"/>
          <c:showSerName val="0"/>
          <c:showPercent val="0"/>
          <c:showBubbleSize val="0"/>
        </c:dLbls>
        <c:gapWidth val="150"/>
        <c:axId val="90211072"/>
        <c:axId val="90212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208-4F00-A0E0-1936F4DE702C}"/>
            </c:ext>
          </c:extLst>
        </c:ser>
        <c:dLbls>
          <c:showLegendKey val="0"/>
          <c:showVal val="0"/>
          <c:showCatName val="0"/>
          <c:showSerName val="0"/>
          <c:showPercent val="0"/>
          <c:showBubbleSize val="0"/>
        </c:dLbls>
        <c:marker val="1"/>
        <c:smooth val="0"/>
        <c:axId val="90211072"/>
        <c:axId val="90212992"/>
      </c:lineChart>
      <c:dateAx>
        <c:axId val="90211072"/>
        <c:scaling>
          <c:orientation val="minMax"/>
        </c:scaling>
        <c:delete val="1"/>
        <c:axPos val="b"/>
        <c:numFmt formatCode="ge" sourceLinked="1"/>
        <c:majorTickMark val="none"/>
        <c:minorTickMark val="none"/>
        <c:tickLblPos val="none"/>
        <c:crossAx val="90212992"/>
        <c:crosses val="autoZero"/>
        <c:auto val="1"/>
        <c:lblOffset val="100"/>
        <c:baseTimeUnit val="years"/>
      </c:dateAx>
      <c:valAx>
        <c:axId val="902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1081.19</c:v>
                </c:pt>
                <c:pt idx="1">
                  <c:v>1113.03</c:v>
                </c:pt>
                <c:pt idx="2">
                  <c:v>866.01</c:v>
                </c:pt>
                <c:pt idx="3">
                  <c:v>828.41</c:v>
                </c:pt>
                <c:pt idx="4">
                  <c:v>756.99</c:v>
                </c:pt>
              </c:numCache>
            </c:numRef>
          </c:val>
          <c:extLst xmlns:c16r2="http://schemas.microsoft.com/office/drawing/2015/06/chart">
            <c:ext xmlns:c16="http://schemas.microsoft.com/office/drawing/2014/chart" uri="{C3380CC4-5D6E-409C-BE32-E72D297353CC}">
              <c16:uniqueId val="{00000000-5667-472C-BAEA-B8C24A7AB5C3}"/>
            </c:ext>
          </c:extLst>
        </c:ser>
        <c:dLbls>
          <c:showLegendKey val="0"/>
          <c:showVal val="0"/>
          <c:showCatName val="0"/>
          <c:showSerName val="0"/>
          <c:showPercent val="0"/>
          <c:showBubbleSize val="0"/>
        </c:dLbls>
        <c:gapWidth val="150"/>
        <c:axId val="90583808"/>
        <c:axId val="9058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1209.95</c:v>
                </c:pt>
                <c:pt idx="1">
                  <c:v>1136.5</c:v>
                </c:pt>
                <c:pt idx="2">
                  <c:v>862.87</c:v>
                </c:pt>
                <c:pt idx="3">
                  <c:v>716.96</c:v>
                </c:pt>
                <c:pt idx="4">
                  <c:v>799.11</c:v>
                </c:pt>
              </c:numCache>
            </c:numRef>
          </c:val>
          <c:smooth val="0"/>
          <c:extLst xmlns:c16r2="http://schemas.microsoft.com/office/drawing/2015/06/chart">
            <c:ext xmlns:c16="http://schemas.microsoft.com/office/drawing/2014/chart" uri="{C3380CC4-5D6E-409C-BE32-E72D297353CC}">
              <c16:uniqueId val="{00000001-5667-472C-BAEA-B8C24A7AB5C3}"/>
            </c:ext>
          </c:extLst>
        </c:ser>
        <c:dLbls>
          <c:showLegendKey val="0"/>
          <c:showVal val="0"/>
          <c:showCatName val="0"/>
          <c:showSerName val="0"/>
          <c:showPercent val="0"/>
          <c:showBubbleSize val="0"/>
        </c:dLbls>
        <c:marker val="1"/>
        <c:smooth val="0"/>
        <c:axId val="90583808"/>
        <c:axId val="90585728"/>
      </c:lineChart>
      <c:dateAx>
        <c:axId val="90583808"/>
        <c:scaling>
          <c:orientation val="minMax"/>
        </c:scaling>
        <c:delete val="1"/>
        <c:axPos val="b"/>
        <c:numFmt formatCode="ge" sourceLinked="1"/>
        <c:majorTickMark val="none"/>
        <c:minorTickMark val="none"/>
        <c:tickLblPos val="none"/>
        <c:crossAx val="90585728"/>
        <c:crosses val="autoZero"/>
        <c:auto val="1"/>
        <c:lblOffset val="100"/>
        <c:baseTimeUnit val="years"/>
      </c:dateAx>
      <c:valAx>
        <c:axId val="905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58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89.62</c:v>
                </c:pt>
                <c:pt idx="1">
                  <c:v>78.41</c:v>
                </c:pt>
                <c:pt idx="2">
                  <c:v>81.97</c:v>
                </c:pt>
                <c:pt idx="3">
                  <c:v>77.83</c:v>
                </c:pt>
                <c:pt idx="4">
                  <c:v>86.4</c:v>
                </c:pt>
              </c:numCache>
            </c:numRef>
          </c:val>
          <c:extLst xmlns:c16r2="http://schemas.microsoft.com/office/drawing/2015/06/chart">
            <c:ext xmlns:c16="http://schemas.microsoft.com/office/drawing/2014/chart" uri="{C3380CC4-5D6E-409C-BE32-E72D297353CC}">
              <c16:uniqueId val="{00000000-E885-4D24-A53F-B59CECC4A73C}"/>
            </c:ext>
          </c:extLst>
        </c:ser>
        <c:dLbls>
          <c:showLegendKey val="0"/>
          <c:showVal val="0"/>
          <c:showCatName val="0"/>
          <c:showSerName val="0"/>
          <c:showPercent val="0"/>
          <c:showBubbleSize val="0"/>
        </c:dLbls>
        <c:gapWidth val="150"/>
        <c:axId val="90608768"/>
        <c:axId val="90610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69.48</c:v>
                </c:pt>
                <c:pt idx="1">
                  <c:v>71.650000000000006</c:v>
                </c:pt>
                <c:pt idx="2">
                  <c:v>85.39</c:v>
                </c:pt>
                <c:pt idx="3">
                  <c:v>88.09</c:v>
                </c:pt>
                <c:pt idx="4">
                  <c:v>87.69</c:v>
                </c:pt>
              </c:numCache>
            </c:numRef>
          </c:val>
          <c:smooth val="0"/>
          <c:extLst xmlns:c16r2="http://schemas.microsoft.com/office/drawing/2015/06/chart">
            <c:ext xmlns:c16="http://schemas.microsoft.com/office/drawing/2014/chart" uri="{C3380CC4-5D6E-409C-BE32-E72D297353CC}">
              <c16:uniqueId val="{00000001-E885-4D24-A53F-B59CECC4A73C}"/>
            </c:ext>
          </c:extLst>
        </c:ser>
        <c:dLbls>
          <c:showLegendKey val="0"/>
          <c:showVal val="0"/>
          <c:showCatName val="0"/>
          <c:showSerName val="0"/>
          <c:showPercent val="0"/>
          <c:showBubbleSize val="0"/>
        </c:dLbls>
        <c:marker val="1"/>
        <c:smooth val="0"/>
        <c:axId val="90608768"/>
        <c:axId val="90610688"/>
      </c:lineChart>
      <c:dateAx>
        <c:axId val="90608768"/>
        <c:scaling>
          <c:orientation val="minMax"/>
        </c:scaling>
        <c:delete val="1"/>
        <c:axPos val="b"/>
        <c:numFmt formatCode="ge" sourceLinked="1"/>
        <c:majorTickMark val="none"/>
        <c:minorTickMark val="none"/>
        <c:tickLblPos val="none"/>
        <c:crossAx val="90610688"/>
        <c:crosses val="autoZero"/>
        <c:auto val="1"/>
        <c:lblOffset val="100"/>
        <c:baseTimeUnit val="years"/>
      </c:dateAx>
      <c:valAx>
        <c:axId val="9061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608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213.84</c:v>
                </c:pt>
                <c:pt idx="1">
                  <c:v>247.91</c:v>
                </c:pt>
                <c:pt idx="2">
                  <c:v>239.35</c:v>
                </c:pt>
                <c:pt idx="3">
                  <c:v>251.25</c:v>
                </c:pt>
                <c:pt idx="4">
                  <c:v>229.93</c:v>
                </c:pt>
              </c:numCache>
            </c:numRef>
          </c:val>
          <c:extLst xmlns:c16r2="http://schemas.microsoft.com/office/drawing/2015/06/chart">
            <c:ext xmlns:c16="http://schemas.microsoft.com/office/drawing/2014/chart" uri="{C3380CC4-5D6E-409C-BE32-E72D297353CC}">
              <c16:uniqueId val="{00000000-EAE0-48C8-ABDF-349B046C8A20}"/>
            </c:ext>
          </c:extLst>
        </c:ser>
        <c:dLbls>
          <c:showLegendKey val="0"/>
          <c:showVal val="0"/>
          <c:showCatName val="0"/>
          <c:showSerName val="0"/>
          <c:showPercent val="0"/>
          <c:showBubbleSize val="0"/>
        </c:dLbls>
        <c:gapWidth val="150"/>
        <c:axId val="108671744"/>
        <c:axId val="10867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220.67</c:v>
                </c:pt>
                <c:pt idx="1">
                  <c:v>217.82</c:v>
                </c:pt>
                <c:pt idx="2">
                  <c:v>188.79</c:v>
                </c:pt>
                <c:pt idx="3">
                  <c:v>181.8</c:v>
                </c:pt>
                <c:pt idx="4">
                  <c:v>180.07</c:v>
                </c:pt>
              </c:numCache>
            </c:numRef>
          </c:val>
          <c:smooth val="0"/>
          <c:extLst xmlns:c16r2="http://schemas.microsoft.com/office/drawing/2015/06/chart">
            <c:ext xmlns:c16="http://schemas.microsoft.com/office/drawing/2014/chart" uri="{C3380CC4-5D6E-409C-BE32-E72D297353CC}">
              <c16:uniqueId val="{00000001-EAE0-48C8-ABDF-349B046C8A20}"/>
            </c:ext>
          </c:extLst>
        </c:ser>
        <c:dLbls>
          <c:showLegendKey val="0"/>
          <c:showVal val="0"/>
          <c:showCatName val="0"/>
          <c:showSerName val="0"/>
          <c:showPercent val="0"/>
          <c:showBubbleSize val="0"/>
        </c:dLbls>
        <c:marker val="1"/>
        <c:smooth val="0"/>
        <c:axId val="108671744"/>
        <c:axId val="108673664"/>
      </c:lineChart>
      <c:dateAx>
        <c:axId val="108671744"/>
        <c:scaling>
          <c:orientation val="minMax"/>
        </c:scaling>
        <c:delete val="1"/>
        <c:axPos val="b"/>
        <c:numFmt formatCode="ge" sourceLinked="1"/>
        <c:majorTickMark val="none"/>
        <c:minorTickMark val="none"/>
        <c:tickLblPos val="none"/>
        <c:crossAx val="108673664"/>
        <c:crosses val="autoZero"/>
        <c:auto val="1"/>
        <c:lblOffset val="100"/>
        <c:baseTimeUnit val="years"/>
      </c:dateAx>
      <c:valAx>
        <c:axId val="1086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7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3"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北海道　中標津町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Cc1</v>
      </c>
      <c r="X8" s="71"/>
      <c r="Y8" s="71"/>
      <c r="Z8" s="71"/>
      <c r="AA8" s="71"/>
      <c r="AB8" s="71"/>
      <c r="AC8" s="71"/>
      <c r="AD8" s="72" t="str">
        <f>データ!$M$6</f>
        <v>非設置</v>
      </c>
      <c r="AE8" s="72"/>
      <c r="AF8" s="72"/>
      <c r="AG8" s="72"/>
      <c r="AH8" s="72"/>
      <c r="AI8" s="72"/>
      <c r="AJ8" s="72"/>
      <c r="AK8" s="3"/>
      <c r="AL8" s="66">
        <f>データ!S6</f>
        <v>23661</v>
      </c>
      <c r="AM8" s="66"/>
      <c r="AN8" s="66"/>
      <c r="AO8" s="66"/>
      <c r="AP8" s="66"/>
      <c r="AQ8" s="66"/>
      <c r="AR8" s="66"/>
      <c r="AS8" s="66"/>
      <c r="AT8" s="65">
        <f>データ!T6</f>
        <v>684.87</v>
      </c>
      <c r="AU8" s="65"/>
      <c r="AV8" s="65"/>
      <c r="AW8" s="65"/>
      <c r="AX8" s="65"/>
      <c r="AY8" s="65"/>
      <c r="AZ8" s="65"/>
      <c r="BA8" s="65"/>
      <c r="BB8" s="65">
        <f>データ!U6</f>
        <v>34.549999999999997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82.08</v>
      </c>
      <c r="Q10" s="65"/>
      <c r="R10" s="65"/>
      <c r="S10" s="65"/>
      <c r="T10" s="65"/>
      <c r="U10" s="65"/>
      <c r="V10" s="65"/>
      <c r="W10" s="65">
        <f>データ!Q6</f>
        <v>71.66</v>
      </c>
      <c r="X10" s="65"/>
      <c r="Y10" s="65"/>
      <c r="Z10" s="65"/>
      <c r="AA10" s="65"/>
      <c r="AB10" s="65"/>
      <c r="AC10" s="65"/>
      <c r="AD10" s="66">
        <f>データ!R6</f>
        <v>3736</v>
      </c>
      <c r="AE10" s="66"/>
      <c r="AF10" s="66"/>
      <c r="AG10" s="66"/>
      <c r="AH10" s="66"/>
      <c r="AI10" s="66"/>
      <c r="AJ10" s="66"/>
      <c r="AK10" s="2"/>
      <c r="AL10" s="66">
        <f>データ!V6</f>
        <v>19110</v>
      </c>
      <c r="AM10" s="66"/>
      <c r="AN10" s="66"/>
      <c r="AO10" s="66"/>
      <c r="AP10" s="66"/>
      <c r="AQ10" s="66"/>
      <c r="AR10" s="66"/>
      <c r="AS10" s="66"/>
      <c r="AT10" s="65">
        <f>データ!W6</f>
        <v>7.6</v>
      </c>
      <c r="AU10" s="65"/>
      <c r="AV10" s="65"/>
      <c r="AW10" s="65"/>
      <c r="AX10" s="65"/>
      <c r="AY10" s="65"/>
      <c r="AZ10" s="65"/>
      <c r="BA10" s="65"/>
      <c r="BB10" s="65">
        <f>データ!X6</f>
        <v>2514.4699999999998</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125</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aSMlcmKccDn17Hpe3Vfh0Ev5xVNmg/755xd88tbrd3s/hqQAiNqcyOVIHegLoLhA2rX6jFz4C2Vug90dufpBzg==" saltValue="EawYAa0Aki3X4q5Ykca4d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16926</v>
      </c>
      <c r="D6" s="32">
        <f t="shared" si="3"/>
        <v>47</v>
      </c>
      <c r="E6" s="32">
        <f t="shared" si="3"/>
        <v>17</v>
      </c>
      <c r="F6" s="32">
        <f t="shared" si="3"/>
        <v>1</v>
      </c>
      <c r="G6" s="32">
        <f t="shared" si="3"/>
        <v>0</v>
      </c>
      <c r="H6" s="32" t="str">
        <f t="shared" si="3"/>
        <v>北海道　中標津町</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82.08</v>
      </c>
      <c r="Q6" s="33">
        <f t="shared" si="3"/>
        <v>71.66</v>
      </c>
      <c r="R6" s="33">
        <f t="shared" si="3"/>
        <v>3736</v>
      </c>
      <c r="S6" s="33">
        <f t="shared" si="3"/>
        <v>23661</v>
      </c>
      <c r="T6" s="33">
        <f t="shared" si="3"/>
        <v>684.87</v>
      </c>
      <c r="U6" s="33">
        <f t="shared" si="3"/>
        <v>34.549999999999997</v>
      </c>
      <c r="V6" s="33">
        <f t="shared" si="3"/>
        <v>19110</v>
      </c>
      <c r="W6" s="33">
        <f t="shared" si="3"/>
        <v>7.6</v>
      </c>
      <c r="X6" s="33">
        <f t="shared" si="3"/>
        <v>2514.4699999999998</v>
      </c>
      <c r="Y6" s="34">
        <f>IF(Y7="",NA(),Y7)</f>
        <v>89.84</v>
      </c>
      <c r="Z6" s="34">
        <f t="shared" ref="Z6:AH6" si="4">IF(Z7="",NA(),Z7)</f>
        <v>82.59</v>
      </c>
      <c r="AA6" s="34">
        <f t="shared" si="4"/>
        <v>85.3</v>
      </c>
      <c r="AB6" s="34">
        <f t="shared" si="4"/>
        <v>81.77</v>
      </c>
      <c r="AC6" s="34">
        <f t="shared" si="4"/>
        <v>78.61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1081.19</v>
      </c>
      <c r="BG6" s="34">
        <f t="shared" ref="BG6:BO6" si="7">IF(BG7="",NA(),BG7)</f>
        <v>1113.03</v>
      </c>
      <c r="BH6" s="34">
        <f t="shared" si="7"/>
        <v>866.01</v>
      </c>
      <c r="BI6" s="34">
        <f t="shared" si="7"/>
        <v>828.41</v>
      </c>
      <c r="BJ6" s="34">
        <f t="shared" si="7"/>
        <v>756.99</v>
      </c>
      <c r="BK6" s="34">
        <f t="shared" si="7"/>
        <v>1209.95</v>
      </c>
      <c r="BL6" s="34">
        <f t="shared" si="7"/>
        <v>1136.5</v>
      </c>
      <c r="BM6" s="34">
        <f t="shared" si="7"/>
        <v>862.87</v>
      </c>
      <c r="BN6" s="34">
        <f t="shared" si="7"/>
        <v>716.96</v>
      </c>
      <c r="BO6" s="34">
        <f t="shared" si="7"/>
        <v>799.11</v>
      </c>
      <c r="BP6" s="33" t="str">
        <f>IF(BP7="","",IF(BP7="-","【-】","【"&amp;SUBSTITUTE(TEXT(BP7,"#,##0.00"),"-","△")&amp;"】"))</f>
        <v>【707.33】</v>
      </c>
      <c r="BQ6" s="34">
        <f>IF(BQ7="",NA(),BQ7)</f>
        <v>89.62</v>
      </c>
      <c r="BR6" s="34">
        <f t="shared" ref="BR6:BZ6" si="8">IF(BR7="",NA(),BR7)</f>
        <v>78.41</v>
      </c>
      <c r="BS6" s="34">
        <f t="shared" si="8"/>
        <v>81.97</v>
      </c>
      <c r="BT6" s="34">
        <f t="shared" si="8"/>
        <v>77.83</v>
      </c>
      <c r="BU6" s="34">
        <f t="shared" si="8"/>
        <v>86.4</v>
      </c>
      <c r="BV6" s="34">
        <f t="shared" si="8"/>
        <v>69.48</v>
      </c>
      <c r="BW6" s="34">
        <f t="shared" si="8"/>
        <v>71.650000000000006</v>
      </c>
      <c r="BX6" s="34">
        <f t="shared" si="8"/>
        <v>85.39</v>
      </c>
      <c r="BY6" s="34">
        <f t="shared" si="8"/>
        <v>88.09</v>
      </c>
      <c r="BZ6" s="34">
        <f t="shared" si="8"/>
        <v>87.69</v>
      </c>
      <c r="CA6" s="33" t="str">
        <f>IF(CA7="","",IF(CA7="-","【-】","【"&amp;SUBSTITUTE(TEXT(CA7,"#,##0.00"),"-","△")&amp;"】"))</f>
        <v>【101.26】</v>
      </c>
      <c r="CB6" s="34">
        <f>IF(CB7="",NA(),CB7)</f>
        <v>213.84</v>
      </c>
      <c r="CC6" s="34">
        <f t="shared" ref="CC6:CK6" si="9">IF(CC7="",NA(),CC7)</f>
        <v>247.91</v>
      </c>
      <c r="CD6" s="34">
        <f t="shared" si="9"/>
        <v>239.35</v>
      </c>
      <c r="CE6" s="34">
        <f t="shared" si="9"/>
        <v>251.25</v>
      </c>
      <c r="CF6" s="34">
        <f t="shared" si="9"/>
        <v>229.93</v>
      </c>
      <c r="CG6" s="34">
        <f t="shared" si="9"/>
        <v>220.67</v>
      </c>
      <c r="CH6" s="34">
        <f t="shared" si="9"/>
        <v>217.82</v>
      </c>
      <c r="CI6" s="34">
        <f t="shared" si="9"/>
        <v>188.79</v>
      </c>
      <c r="CJ6" s="34">
        <f t="shared" si="9"/>
        <v>181.8</v>
      </c>
      <c r="CK6" s="34">
        <f t="shared" si="9"/>
        <v>180.07</v>
      </c>
      <c r="CL6" s="33" t="str">
        <f>IF(CL7="","",IF(CL7="-","【-】","【"&amp;SUBSTITUTE(TEXT(CL7,"#,##0.00"),"-","△")&amp;"】"))</f>
        <v>【136.39】</v>
      </c>
      <c r="CM6" s="34">
        <f>IF(CM7="",NA(),CM7)</f>
        <v>59.5</v>
      </c>
      <c r="CN6" s="34">
        <f t="shared" ref="CN6:CV6" si="10">IF(CN7="",NA(),CN7)</f>
        <v>58.91</v>
      </c>
      <c r="CO6" s="34">
        <f t="shared" si="10"/>
        <v>60.55</v>
      </c>
      <c r="CP6" s="34">
        <f t="shared" si="10"/>
        <v>63.06</v>
      </c>
      <c r="CQ6" s="34">
        <f t="shared" si="10"/>
        <v>56.56</v>
      </c>
      <c r="CR6" s="34">
        <f t="shared" si="10"/>
        <v>55.81</v>
      </c>
      <c r="CS6" s="34">
        <f t="shared" si="10"/>
        <v>54.44</v>
      </c>
      <c r="CT6" s="34">
        <f t="shared" si="10"/>
        <v>59.4</v>
      </c>
      <c r="CU6" s="34">
        <f t="shared" si="10"/>
        <v>59.35</v>
      </c>
      <c r="CV6" s="34">
        <f t="shared" si="10"/>
        <v>58.4</v>
      </c>
      <c r="CW6" s="33" t="str">
        <f>IF(CW7="","",IF(CW7="-","【-】","【"&amp;SUBSTITUTE(TEXT(CW7,"#,##0.00"),"-","△")&amp;"】"))</f>
        <v>【60.13】</v>
      </c>
      <c r="CX6" s="34">
        <f>IF(CX7="",NA(),CX7)</f>
        <v>89.6</v>
      </c>
      <c r="CY6" s="34">
        <f t="shared" ref="CY6:DG6" si="11">IF(CY7="",NA(),CY7)</f>
        <v>89.46</v>
      </c>
      <c r="CZ6" s="34">
        <f t="shared" si="11"/>
        <v>90.38</v>
      </c>
      <c r="DA6" s="34">
        <f t="shared" si="11"/>
        <v>91.04</v>
      </c>
      <c r="DB6" s="34">
        <f t="shared" si="11"/>
        <v>91.94</v>
      </c>
      <c r="DC6" s="34">
        <f t="shared" si="11"/>
        <v>84.41</v>
      </c>
      <c r="DD6" s="34">
        <f t="shared" si="11"/>
        <v>84.2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4">
        <f t="shared" si="14"/>
        <v>0.71</v>
      </c>
      <c r="EH6" s="33">
        <f t="shared" si="14"/>
        <v>0</v>
      </c>
      <c r="EI6" s="33">
        <f t="shared" si="14"/>
        <v>0</v>
      </c>
      <c r="EJ6" s="34">
        <f t="shared" si="14"/>
        <v>7.0000000000000007E-2</v>
      </c>
      <c r="EK6" s="34">
        <f t="shared" si="14"/>
        <v>0.04</v>
      </c>
      <c r="EL6" s="34">
        <f t="shared" si="14"/>
        <v>0.09</v>
      </c>
      <c r="EM6" s="34">
        <f t="shared" si="14"/>
        <v>0.19</v>
      </c>
      <c r="EN6" s="34">
        <f t="shared" si="14"/>
        <v>0.23</v>
      </c>
      <c r="EO6" s="33" t="str">
        <f>IF(EO7="","",IF(EO7="-","【-】","【"&amp;SUBSTITUTE(TEXT(EO7,"#,##0.00"),"-","△")&amp;"】"))</f>
        <v>【0.23】</v>
      </c>
    </row>
    <row r="7" spans="1:145" s="35" customFormat="1" x14ac:dyDescent="0.15">
      <c r="A7" s="27"/>
      <c r="B7" s="36">
        <v>2017</v>
      </c>
      <c r="C7" s="36">
        <v>16926</v>
      </c>
      <c r="D7" s="36">
        <v>47</v>
      </c>
      <c r="E7" s="36">
        <v>17</v>
      </c>
      <c r="F7" s="36">
        <v>1</v>
      </c>
      <c r="G7" s="36">
        <v>0</v>
      </c>
      <c r="H7" s="36" t="s">
        <v>110</v>
      </c>
      <c r="I7" s="36" t="s">
        <v>111</v>
      </c>
      <c r="J7" s="36" t="s">
        <v>112</v>
      </c>
      <c r="K7" s="36" t="s">
        <v>113</v>
      </c>
      <c r="L7" s="36" t="s">
        <v>114</v>
      </c>
      <c r="M7" s="36" t="s">
        <v>115</v>
      </c>
      <c r="N7" s="37" t="s">
        <v>116</v>
      </c>
      <c r="O7" s="37" t="s">
        <v>117</v>
      </c>
      <c r="P7" s="37">
        <v>82.08</v>
      </c>
      <c r="Q7" s="37">
        <v>71.66</v>
      </c>
      <c r="R7" s="37">
        <v>3736</v>
      </c>
      <c r="S7" s="37">
        <v>23661</v>
      </c>
      <c r="T7" s="37">
        <v>684.87</v>
      </c>
      <c r="U7" s="37">
        <v>34.549999999999997</v>
      </c>
      <c r="V7" s="37">
        <v>19110</v>
      </c>
      <c r="W7" s="37">
        <v>7.6</v>
      </c>
      <c r="X7" s="37">
        <v>2514.4699999999998</v>
      </c>
      <c r="Y7" s="37">
        <v>89.84</v>
      </c>
      <c r="Z7" s="37">
        <v>82.59</v>
      </c>
      <c r="AA7" s="37">
        <v>85.3</v>
      </c>
      <c r="AB7" s="37">
        <v>81.77</v>
      </c>
      <c r="AC7" s="37">
        <v>78.61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1081.19</v>
      </c>
      <c r="BG7" s="37">
        <v>1113.03</v>
      </c>
      <c r="BH7" s="37">
        <v>866.01</v>
      </c>
      <c r="BI7" s="37">
        <v>828.41</v>
      </c>
      <c r="BJ7" s="37">
        <v>756.99</v>
      </c>
      <c r="BK7" s="37">
        <v>1209.95</v>
      </c>
      <c r="BL7" s="37">
        <v>1136.5</v>
      </c>
      <c r="BM7" s="37">
        <v>862.87</v>
      </c>
      <c r="BN7" s="37">
        <v>716.96</v>
      </c>
      <c r="BO7" s="37">
        <v>799.11</v>
      </c>
      <c r="BP7" s="37">
        <v>707.33</v>
      </c>
      <c r="BQ7" s="37">
        <v>89.62</v>
      </c>
      <c r="BR7" s="37">
        <v>78.41</v>
      </c>
      <c r="BS7" s="37">
        <v>81.97</v>
      </c>
      <c r="BT7" s="37">
        <v>77.83</v>
      </c>
      <c r="BU7" s="37">
        <v>86.4</v>
      </c>
      <c r="BV7" s="37">
        <v>69.48</v>
      </c>
      <c r="BW7" s="37">
        <v>71.650000000000006</v>
      </c>
      <c r="BX7" s="37">
        <v>85.39</v>
      </c>
      <c r="BY7" s="37">
        <v>88.09</v>
      </c>
      <c r="BZ7" s="37">
        <v>87.69</v>
      </c>
      <c r="CA7" s="37">
        <v>101.26</v>
      </c>
      <c r="CB7" s="37">
        <v>213.84</v>
      </c>
      <c r="CC7" s="37">
        <v>247.91</v>
      </c>
      <c r="CD7" s="37">
        <v>239.35</v>
      </c>
      <c r="CE7" s="37">
        <v>251.25</v>
      </c>
      <c r="CF7" s="37">
        <v>229.93</v>
      </c>
      <c r="CG7" s="37">
        <v>220.67</v>
      </c>
      <c r="CH7" s="37">
        <v>217.82</v>
      </c>
      <c r="CI7" s="37">
        <v>188.79</v>
      </c>
      <c r="CJ7" s="37">
        <v>181.8</v>
      </c>
      <c r="CK7" s="37">
        <v>180.07</v>
      </c>
      <c r="CL7" s="37">
        <v>136.38999999999999</v>
      </c>
      <c r="CM7" s="37">
        <v>59.5</v>
      </c>
      <c r="CN7" s="37">
        <v>58.91</v>
      </c>
      <c r="CO7" s="37">
        <v>60.55</v>
      </c>
      <c r="CP7" s="37">
        <v>63.06</v>
      </c>
      <c r="CQ7" s="37">
        <v>56.56</v>
      </c>
      <c r="CR7" s="37">
        <v>55.81</v>
      </c>
      <c r="CS7" s="37">
        <v>54.44</v>
      </c>
      <c r="CT7" s="37">
        <v>59.4</v>
      </c>
      <c r="CU7" s="37">
        <v>59.35</v>
      </c>
      <c r="CV7" s="37">
        <v>58.4</v>
      </c>
      <c r="CW7" s="37">
        <v>60.13</v>
      </c>
      <c r="CX7" s="37">
        <v>89.6</v>
      </c>
      <c r="CY7" s="37">
        <v>89.46</v>
      </c>
      <c r="CZ7" s="37">
        <v>90.38</v>
      </c>
      <c r="DA7" s="37">
        <v>91.04</v>
      </c>
      <c r="DB7" s="37">
        <v>91.94</v>
      </c>
      <c r="DC7" s="37">
        <v>84.41</v>
      </c>
      <c r="DD7" s="37">
        <v>84.2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0.71</v>
      </c>
      <c r="EH7" s="37">
        <v>0</v>
      </c>
      <c r="EI7" s="37">
        <v>0</v>
      </c>
      <c r="EJ7" s="37">
        <v>7.0000000000000007E-2</v>
      </c>
      <c r="EK7" s="37">
        <v>0.04</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猿谷　勇一</cp:lastModifiedBy>
  <cp:lastPrinted>2019-01-25T00:31:41Z</cp:lastPrinted>
  <dcterms:created xsi:type="dcterms:W3CDTF">2018-12-03T08:58:51Z</dcterms:created>
  <dcterms:modified xsi:type="dcterms:W3CDTF">2019-01-25T00:31:44Z</dcterms:modified>
  <cp:category/>
</cp:coreProperties>
</file>