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●財政係・振興局　報告・通知等\H31（R1）\R2.1.24 【依頼130〆】公営企業に係る経営比較分析表（平成30年度決算）の分析等について\R2.1.30　町→局\"/>
    </mc:Choice>
  </mc:AlternateContent>
  <workbookProtection workbookAlgorithmName="SHA-512" workbookHashValue="+H46li2s8cE/dhfcy3E2fWbAMryGmH1DIg3mUvvSZl3GjwpvqxnLjVrc/dJT3o506B1RFOG+2NnW1Zvz+wGmtA==" workbookSaltValue="6qET7Ba//u8mBKwIvrxLb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W10" i="4"/>
  <c r="P10" i="4"/>
  <c r="I10" i="4"/>
  <c r="BB8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<sst xmlns="http://schemas.openxmlformats.org/spreadsheetml/2006/main" count="228" uniqueCount="114">
  <si>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</si>
  <si>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</si>
  <si>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</si>
  <si>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</si>
  <si>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</si>
  <si>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</si>
  <si>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</si>
  <si>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</si>
  <si>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</si>
  <si>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</si>
  <si>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</si>
  <si>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</si>
  <si>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</si>
  <si>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</si>
  <si>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</si>
  <si>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</si>
  <si>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</si>
  <si>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</si>
  <si>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</si>
  <si>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</si>
  <si>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</si>
  <si>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</si>
  <si>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</si>
  <si>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</si>
  <si>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</si>
  <si>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</si>
  <si>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</si>
  <si>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</si>
  <si>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</si>
  <si>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</si>
  <si>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</si>
  <si>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</si>
  <si>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</si>
  <si>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</si>
  <si>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</si>
  <si>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</si>
  <si>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</si>
  <si>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</si>
  <si>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</si>
  <si>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</si>
  <si>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</si>
  <si>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</si>
  <si>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</si>
  <si>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</si>
  <si>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</si>
  <si>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</si>
  <si>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</si>
  <si>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</si>
  <si>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</si>
  <si>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</si>
  <si>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</si>
  <si>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</si>
  <si>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</si>
  <si>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</si>
  <si>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</si>
  <si>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</si>
  <si>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</si>
  <si>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</si>
  <si>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</si>
  <si>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</si>
  <si>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</si>
  <si>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</si>
  <si>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</si>
  <si>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</si>
  <si>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</si>
  <si>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</si>
  <si>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</si>
  <si>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</si>
  <si>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</si>
  <si>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</si>
  <si>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</si>
  <si>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</si>
  <si>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</si>
  <si>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</si>
  <si>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</si>
  <si>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</si>
  <si>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</si>
  <si>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</si>
  <si>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</si>
  <si>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</si>
  <si>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</si>
  <si>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</si>
  <si>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</si>
  <si>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</si>
  <si>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</si>
  <si>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</si>
  <si>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</si>
  <si>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</si>
  <si>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</si>
  <si>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</si>
  <si>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</si>
  <si>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</si>
  <si>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</si>
  <si>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</si>
  <si>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</si>
  <si>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</si>
  <si>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</si>
  <si>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</si>
  <si>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中標津町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</si>
  <si>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</si>
  <si>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</si>
  <si>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</si>
  <si>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</si>
  <si>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</si>
  <si>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</si>
  <si>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</si>
  <si>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</si>
  <si>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</si>
  <si>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</si>
  <si>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</si>
  <si>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</si>
  <si>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①100％を下回って推移している。
④類似団体及び全国平均値と比較して高い数値で推移しているが、年々企業債残高は減少している。
⑤類似団体及び全国平均値と比較して低い数値で推移している。
⑥類似団体及び全国平均値と比較して高い数値で推移している。H29年度は浄化センターの修繕工事があったため突出しているが、H30年度は平年並みとなっている。
⑦類似団体及び全国平均値と比較して低い数値で推移している。
⑧水洗化率は100％を維持している。</t>
    <rPh sb="6" eb="8">
      <t>シタマワ</t>
    </rPh>
    <rPh sb="10" eb="12">
      <t>スイイ</t>
    </rPh>
    <rPh sb="20" eb="22">
      <t>ルイジ</t>
    </rPh>
    <rPh sb="22" eb="24">
      <t>ダンタイ</t>
    </rPh>
    <rPh sb="24" eb="25">
      <t>オヨ</t>
    </rPh>
    <rPh sb="26" eb="28">
      <t>ゼンコク</t>
    </rPh>
    <rPh sb="28" eb="30">
      <t>ヘイキン</t>
    </rPh>
    <rPh sb="30" eb="31">
      <t>チ</t>
    </rPh>
    <rPh sb="32" eb="34">
      <t>ヒカク</t>
    </rPh>
    <rPh sb="36" eb="37">
      <t>タカ</t>
    </rPh>
    <rPh sb="38" eb="40">
      <t>スウチ</t>
    </rPh>
    <rPh sb="41" eb="43">
      <t>スイイ</t>
    </rPh>
    <rPh sb="49" eb="51">
      <t>ネンネン</t>
    </rPh>
    <rPh sb="51" eb="53">
      <t>キギョウ</t>
    </rPh>
    <rPh sb="53" eb="54">
      <t>サイ</t>
    </rPh>
    <rPh sb="54" eb="56">
      <t>ザンダカ</t>
    </rPh>
    <rPh sb="57" eb="59">
      <t>ゲンショウ</t>
    </rPh>
    <rPh sb="83" eb="84">
      <t>ヒク</t>
    </rPh>
    <rPh sb="98" eb="100">
      <t>ルイジ</t>
    </rPh>
    <rPh sb="100" eb="102">
      <t>ダンタイ</t>
    </rPh>
    <rPh sb="102" eb="103">
      <t>オヨ</t>
    </rPh>
    <rPh sb="104" eb="106">
      <t>ゼンコク</t>
    </rPh>
    <rPh sb="106" eb="109">
      <t>ヘイキンチ</t>
    </rPh>
    <rPh sb="110" eb="112">
      <t>ヒカク</t>
    </rPh>
    <rPh sb="114" eb="115">
      <t>タカ</t>
    </rPh>
    <rPh sb="116" eb="118">
      <t>スウチ</t>
    </rPh>
    <rPh sb="119" eb="121">
      <t>スイイ</t>
    </rPh>
    <rPh sb="129" eb="131">
      <t>ネンド</t>
    </rPh>
    <rPh sb="132" eb="134">
      <t>ジョウカ</t>
    </rPh>
    <rPh sb="139" eb="141">
      <t>シュウゼン</t>
    </rPh>
    <rPh sb="141" eb="143">
      <t>コウジ</t>
    </rPh>
    <rPh sb="149" eb="151">
      <t>トッシュツ</t>
    </rPh>
    <rPh sb="160" eb="162">
      <t>ネンド</t>
    </rPh>
    <rPh sb="163" eb="165">
      <t>ヘイネン</t>
    </rPh>
    <rPh sb="165" eb="166">
      <t>ナ</t>
    </rPh>
    <rPh sb="177" eb="182">
      <t>ルイジダンタイオヨ</t>
    </rPh>
    <rPh sb="183" eb="188">
      <t>ゼンコクヘイキンチ</t>
    </rPh>
    <rPh sb="189" eb="191">
      <t>ヒカク</t>
    </rPh>
    <rPh sb="193" eb="194">
      <t>ヒク</t>
    </rPh>
    <rPh sb="195" eb="197">
      <t>スウチ</t>
    </rPh>
    <rPh sb="198" eb="200">
      <t>スイイ</t>
    </rPh>
    <rPh sb="208" eb="211">
      <t>スイセンカ</t>
    </rPh>
    <rPh sb="211" eb="212">
      <t>リツ</t>
    </rPh>
    <rPh sb="218" eb="220">
      <t>イジ</t>
    </rPh>
    <phoneticPr fontId="4"/>
  </si>
  <si>
    <t>③特定環境保全公共下水道事業の管渠更新は、法定耐用年数まで相当な期間があるため更新延長は無く0％となっているが、今後、計画的な更新が必要となってくる。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5" eb="17">
      <t>カンキョ</t>
    </rPh>
    <rPh sb="17" eb="19">
      <t>コウシン</t>
    </rPh>
    <rPh sb="21" eb="23">
      <t>ホウテイ</t>
    </rPh>
    <rPh sb="23" eb="25">
      <t>タイヨウ</t>
    </rPh>
    <rPh sb="25" eb="27">
      <t>ネンスウ</t>
    </rPh>
    <rPh sb="29" eb="31">
      <t>ソウトウ</t>
    </rPh>
    <rPh sb="32" eb="34">
      <t>キカン</t>
    </rPh>
    <rPh sb="39" eb="41">
      <t>コウシン</t>
    </rPh>
    <rPh sb="41" eb="43">
      <t>エンチョウ</t>
    </rPh>
    <rPh sb="44" eb="45">
      <t>ナ</t>
    </rPh>
    <rPh sb="56" eb="58">
      <t>コンゴ</t>
    </rPh>
    <rPh sb="59" eb="62">
      <t>ケイカクテキ</t>
    </rPh>
    <rPh sb="63" eb="65">
      <t>コウシン</t>
    </rPh>
    <rPh sb="66" eb="68">
      <t>ヒツヨウ</t>
    </rPh>
    <phoneticPr fontId="4"/>
  </si>
  <si>
    <t xml:space="preserve"> 平成26年度に策定した中標津町下水道経営戦略（中期ビジョン）に基づき経営を行っている。
　特定環境保全公共下水道事業は、処理区域内人口が25人と小規模な事業であり、水洗化率は100％を維持しているが、汚水処理原価が類似団体及び全国平均値と比較して高く、経費回収率についても低い水準で推移している。
　健全な経営のために経費回収率の改善が必要であるが、使用料収入の増加は難しいことから、維持管理費の節減を図り、効率的な経営を行う必要がある。</t>
    <rPh sb="1" eb="3">
      <t>ヘイセイ</t>
    </rPh>
    <rPh sb="5" eb="7">
      <t>ネンド</t>
    </rPh>
    <rPh sb="8" eb="10">
      <t>サクテイ</t>
    </rPh>
    <rPh sb="12" eb="16">
      <t>ナカシベツチョウ</t>
    </rPh>
    <rPh sb="16" eb="19">
      <t>ゲスイドウ</t>
    </rPh>
    <rPh sb="19" eb="21">
      <t>ケイエイ</t>
    </rPh>
    <rPh sb="21" eb="23">
      <t>センリャク</t>
    </rPh>
    <rPh sb="24" eb="26">
      <t>チュウキ</t>
    </rPh>
    <rPh sb="32" eb="33">
      <t>モト</t>
    </rPh>
    <rPh sb="35" eb="37">
      <t>ケイエイ</t>
    </rPh>
    <rPh sb="38" eb="39">
      <t>オコナ</t>
    </rPh>
    <rPh sb="46" eb="48">
      <t>トクテイ</t>
    </rPh>
    <rPh sb="48" eb="50">
      <t>カンキョウ</t>
    </rPh>
    <rPh sb="50" eb="52">
      <t>ホゼン</t>
    </rPh>
    <rPh sb="52" eb="54">
      <t>コウキョウ</t>
    </rPh>
    <rPh sb="54" eb="57">
      <t>ゲスイドウ</t>
    </rPh>
    <rPh sb="57" eb="59">
      <t>ジギョウ</t>
    </rPh>
    <rPh sb="61" eb="63">
      <t>ショリ</t>
    </rPh>
    <rPh sb="63" eb="66">
      <t>クイキナイ</t>
    </rPh>
    <rPh sb="66" eb="68">
      <t>ジンコウ</t>
    </rPh>
    <rPh sb="71" eb="72">
      <t>ニン</t>
    </rPh>
    <rPh sb="73" eb="76">
      <t>ショウキボ</t>
    </rPh>
    <rPh sb="77" eb="79">
      <t>ジギョウ</t>
    </rPh>
    <rPh sb="83" eb="86">
      <t>スイセンカ</t>
    </rPh>
    <rPh sb="86" eb="87">
      <t>リツ</t>
    </rPh>
    <rPh sb="93" eb="95">
      <t>イジ</t>
    </rPh>
    <rPh sb="101" eb="103">
      <t>オスイ</t>
    </rPh>
    <rPh sb="103" eb="105">
      <t>ショリ</t>
    </rPh>
    <rPh sb="105" eb="107">
      <t>ゲンカ</t>
    </rPh>
    <rPh sb="108" eb="113">
      <t>ルイジダンタイオヨ</t>
    </rPh>
    <rPh sb="114" eb="119">
      <t>ゼンコクヘイキンチ</t>
    </rPh>
    <rPh sb="120" eb="122">
      <t>ヒカク</t>
    </rPh>
    <rPh sb="124" eb="125">
      <t>タカ</t>
    </rPh>
    <rPh sb="127" eb="129">
      <t>ケイヒ</t>
    </rPh>
    <rPh sb="129" eb="131">
      <t>カイシュウ</t>
    </rPh>
    <rPh sb="131" eb="132">
      <t>リツ</t>
    </rPh>
    <rPh sb="137" eb="138">
      <t>ヒク</t>
    </rPh>
    <rPh sb="139" eb="141">
      <t>スイジュン</t>
    </rPh>
    <rPh sb="142" eb="144">
      <t>スイイ</t>
    </rPh>
    <rPh sb="151" eb="153">
      <t>ケンゼン</t>
    </rPh>
    <rPh sb="154" eb="156">
      <t>ケイエイ</t>
    </rPh>
    <rPh sb="160" eb="162">
      <t>ケイヒ</t>
    </rPh>
    <rPh sb="162" eb="164">
      <t>カイシュウ</t>
    </rPh>
    <rPh sb="164" eb="165">
      <t>リツ</t>
    </rPh>
    <rPh sb="166" eb="168">
      <t>カイゼン</t>
    </rPh>
    <rPh sb="169" eb="171">
      <t>ヒツヨウ</t>
    </rPh>
    <rPh sb="176" eb="179">
      <t>シヨウリョウ</t>
    </rPh>
    <rPh sb="179" eb="181">
      <t>シュウニュウ</t>
    </rPh>
    <rPh sb="182" eb="184">
      <t>ゾウカ</t>
    </rPh>
    <rPh sb="185" eb="186">
      <t>ムズカ</t>
    </rPh>
    <rPh sb="193" eb="195">
      <t>イジ</t>
    </rPh>
    <rPh sb="195" eb="198">
      <t>カンリヒ</t>
    </rPh>
    <rPh sb="199" eb="201">
      <t>セツゲン</t>
    </rPh>
    <rPh sb="202" eb="203">
      <t>ハカ</t>
    </rPh>
    <rPh sb="205" eb="208">
      <t>コウリツテキ</t>
    </rPh>
    <rPh sb="209" eb="211">
      <t>ケイエイ</t>
    </rPh>
    <rPh sb="212" eb="213">
      <t>オコナ</t>
    </rPh>
    <rPh sb="214" eb="21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</si>
</sst>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38-4062-A65D-2C00B2224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151024"/>
        <c:axId val="858153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38-4062-A65D-2C00B2224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151024"/>
        <c:axId val="858153768"/>
      </c:lineChart>
      <c:dateAx>
        <c:axId val="858151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8153768"/>
        <c:crosses val="autoZero"/>
        <c:auto val="1"/>
        <c:lblOffset val="100"/>
        <c:baseTimeUnit val="years"/>
      </c:dateAx>
      <c:valAx>
        <c:axId val="858153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8151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20.53</c:v>
                </c:pt>
                <c:pt idx="1">
                  <c:v>18.420000000000002</c:v>
                </c:pt>
                <c:pt idx="2">
                  <c:v>18.420000000000002</c:v>
                </c:pt>
                <c:pt idx="3">
                  <c:v>21.05</c:v>
                </c:pt>
                <c:pt idx="4">
                  <c:v>20.53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31-498B-AFA9-3338B8D01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770392"/>
        <c:axId val="816770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34.74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31-498B-AFA9-3338B8D01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770392"/>
        <c:axId val="816770000"/>
      </c:lineChart>
      <c:dateAx>
        <c:axId val="816770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6770000"/>
        <c:crosses val="autoZero"/>
        <c:auto val="1"/>
        <c:lblOffset val="100"/>
        <c:baseTimeUnit val="years"/>
      </c:dateAx>
      <c:valAx>
        <c:axId val="816770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6770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4C-493B-9C67-3BC430145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774704"/>
        <c:axId val="816765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70.14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4C-493B-9C67-3BC430145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774704"/>
        <c:axId val="816765688"/>
      </c:lineChart>
      <c:dateAx>
        <c:axId val="816774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6765688"/>
        <c:crosses val="autoZero"/>
        <c:auto val="1"/>
        <c:lblOffset val="100"/>
        <c:baseTimeUnit val="years"/>
      </c:dateAx>
      <c:valAx>
        <c:axId val="816765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6774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77.790000000000006</c:v>
                </c:pt>
                <c:pt idx="1">
                  <c:v>90.33</c:v>
                </c:pt>
                <c:pt idx="2">
                  <c:v>94.44</c:v>
                </c:pt>
                <c:pt idx="3">
                  <c:v>95.77</c:v>
                </c:pt>
                <c:pt idx="4">
                  <c:v>94.57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ED-48CD-A5BC-CC206C6AD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150240"/>
        <c:axId val="85815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ED-48CD-A5BC-CC206C6AD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150240"/>
        <c:axId val="858155728"/>
      </c:lineChart>
      <c:dateAx>
        <c:axId val="858150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8155728"/>
        <c:crosses val="autoZero"/>
        <c:auto val="1"/>
        <c:lblOffset val="100"/>
        <c:baseTimeUnit val="years"/>
      </c:dateAx>
      <c:valAx>
        <c:axId val="85815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8150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3F-420E-9DD0-2E72F4A2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152200"/>
        <c:axId val="85815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3F-420E-9DD0-2E72F4A2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152200"/>
        <c:axId val="858152592"/>
      </c:lineChart>
      <c:dateAx>
        <c:axId val="858152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8152592"/>
        <c:crosses val="autoZero"/>
        <c:auto val="1"/>
        <c:lblOffset val="100"/>
        <c:baseTimeUnit val="years"/>
      </c:dateAx>
      <c:valAx>
        <c:axId val="858152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8152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85-47DB-B6E4-F2255C3A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156120"/>
        <c:axId val="85815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85-47DB-B6E4-F2255C3A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156120"/>
        <c:axId val="858153376"/>
      </c:lineChart>
      <c:dateAx>
        <c:axId val="858156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8153376"/>
        <c:crosses val="autoZero"/>
        <c:auto val="1"/>
        <c:lblOffset val="100"/>
        <c:baseTimeUnit val="years"/>
      </c:dateAx>
      <c:valAx>
        <c:axId val="85815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8156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F1-451E-B69E-BF528766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144360"/>
        <c:axId val="858140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F1-451E-B69E-BF528766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144360"/>
        <c:axId val="858140832"/>
      </c:lineChart>
      <c:dateAx>
        <c:axId val="858144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8140832"/>
        <c:crosses val="autoZero"/>
        <c:auto val="1"/>
        <c:lblOffset val="100"/>
        <c:baseTimeUnit val="years"/>
      </c:dateAx>
      <c:valAx>
        <c:axId val="858140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8144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2-4C0E-A8DC-5B099F8BE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144752"/>
        <c:axId val="858145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02-4C0E-A8DC-5B099F8BE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144752"/>
        <c:axId val="858145536"/>
      </c:lineChart>
      <c:dateAx>
        <c:axId val="858144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8145536"/>
        <c:crosses val="autoZero"/>
        <c:auto val="1"/>
        <c:lblOffset val="100"/>
        <c:baseTimeUnit val="years"/>
      </c:dateAx>
      <c:valAx>
        <c:axId val="85814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8144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8610.48</c:v>
                </c:pt>
                <c:pt idx="1">
                  <c:v>6550.44</c:v>
                </c:pt>
                <c:pt idx="2">
                  <c:v>6174.28</c:v>
                </c:pt>
                <c:pt idx="3">
                  <c:v>5550.82</c:v>
                </c:pt>
                <c:pt idx="4">
                  <c:v>4803.26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2D-4700-A40C-AF5F3DC33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136912"/>
        <c:axId val="858137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1671.86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2D-4700-A40C-AF5F3DC33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136912"/>
        <c:axId val="858137304"/>
      </c:lineChart>
      <c:dateAx>
        <c:axId val="858136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8137304"/>
        <c:crosses val="autoZero"/>
        <c:auto val="1"/>
        <c:lblOffset val="100"/>
        <c:baseTimeUnit val="years"/>
      </c:dateAx>
      <c:valAx>
        <c:axId val="858137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8136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17.829999999999998</c:v>
                </c:pt>
                <c:pt idx="1">
                  <c:v>15.06</c:v>
                </c:pt>
                <c:pt idx="2">
                  <c:v>14.6</c:v>
                </c:pt>
                <c:pt idx="3">
                  <c:v>8.58</c:v>
                </c:pt>
                <c:pt idx="4">
                  <c:v>15.36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52-4C72-983C-BF0579C9B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141616"/>
        <c:axId val="858139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50.54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52-4C72-983C-BF0579C9B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141616"/>
        <c:axId val="858139656"/>
      </c:lineChart>
      <c:dateAx>
        <c:axId val="858141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8139656"/>
        <c:crosses val="autoZero"/>
        <c:auto val="1"/>
        <c:lblOffset val="100"/>
        <c:baseTimeUnit val="years"/>
      </c:dateAx>
      <c:valAx>
        <c:axId val="858139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8141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1050.8800000000001</c:v>
                </c:pt>
                <c:pt idx="1">
                  <c:v>1248.8699999999999</c:v>
                </c:pt>
                <c:pt idx="2">
                  <c:v>1295.25</c:v>
                </c:pt>
                <c:pt idx="3">
                  <c:v>2195.09</c:v>
                </c:pt>
                <c:pt idx="4">
                  <c:v>1219.54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52-497B-B929-3440CD2EB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767648"/>
        <c:axId val="81677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320.36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52-497B-B929-3440CD2EB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767648"/>
        <c:axId val="816772352"/>
      </c:lineChart>
      <c:dateAx>
        <c:axId val="816767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6772352"/>
        <c:crosses val="autoZero"/>
        <c:auto val="1"/>
        <c:lblOffset val="100"/>
        <c:baseTimeUnit val="years"/>
      </c:dateAx>
      <c:valAx>
        <c:axId val="81677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6767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D37" zoomScale="85" zoomScaleNormal="85" workbookViewId="0">
      <selection activeCell="AJ57" sqref="AJ5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北海道　中標津町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23493</v>
      </c>
      <c r="AM8" s="68"/>
      <c r="AN8" s="68"/>
      <c r="AO8" s="68"/>
      <c r="AP8" s="68"/>
      <c r="AQ8" s="68"/>
      <c r="AR8" s="68"/>
      <c r="AS8" s="68"/>
      <c r="AT8" s="67">
        <f>データ!T6</f>
        <v>684.87</v>
      </c>
      <c r="AU8" s="67"/>
      <c r="AV8" s="67"/>
      <c r="AW8" s="67"/>
      <c r="AX8" s="67"/>
      <c r="AY8" s="67"/>
      <c r="AZ8" s="67"/>
      <c r="BA8" s="67"/>
      <c r="BB8" s="67">
        <f>データ!U6</f>
        <v>34.299999999999997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0.11</v>
      </c>
      <c r="Q10" s="67"/>
      <c r="R10" s="67"/>
      <c r="S10" s="67"/>
      <c r="T10" s="67"/>
      <c r="U10" s="67"/>
      <c r="V10" s="67"/>
      <c r="W10" s="67">
        <f>データ!Q6</f>
        <v>60.23</v>
      </c>
      <c r="X10" s="67"/>
      <c r="Y10" s="67"/>
      <c r="Z10" s="67"/>
      <c r="AA10" s="67"/>
      <c r="AB10" s="67"/>
      <c r="AC10" s="67"/>
      <c r="AD10" s="68">
        <f>データ!R6</f>
        <v>3736</v>
      </c>
      <c r="AE10" s="68"/>
      <c r="AF10" s="68"/>
      <c r="AG10" s="68"/>
      <c r="AH10" s="68"/>
      <c r="AI10" s="68"/>
      <c r="AJ10" s="68"/>
      <c r="AK10" s="2"/>
      <c r="AL10" s="68">
        <f>データ!V6</f>
        <v>25</v>
      </c>
      <c r="AM10" s="68"/>
      <c r="AN10" s="68"/>
      <c r="AO10" s="68"/>
      <c r="AP10" s="68"/>
      <c r="AQ10" s="68"/>
      <c r="AR10" s="68"/>
      <c r="AS10" s="68"/>
      <c r="AT10" s="67">
        <f>データ!W6</f>
        <v>0.05</v>
      </c>
      <c r="AU10" s="67"/>
      <c r="AV10" s="67"/>
      <c r="AW10" s="67"/>
      <c r="AX10" s="67"/>
      <c r="AY10" s="67"/>
      <c r="AZ10" s="67"/>
      <c r="BA10" s="67"/>
      <c r="BB10" s="67">
        <f>データ!X6</f>
        <v>500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111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112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113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44</v>
      </c>
      <c r="N86" s="26" t="s">
        <v>44</v>
      </c>
      <c r="O86" s="26" t="str">
        <f>データ!EO6</f>
        <v>【0.12】</v>
      </c>
    </row>
  </sheetData>
  <sheetProtection algorithmName="SHA-512" hashValue="bvIxNfZVs5C+fa39FFsEXrAFIrMIQmsI9asbHsyq/O6qIApil2RfJHnJAq5PCSTWe2FfC/gyUuR86t30d9oc8g==" saltValue="PaP/j393t19g12rXAF8WA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16926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北海道　中標津町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0.11</v>
      </c>
      <c r="Q6" s="34">
        <f t="shared" si="3"/>
        <v>60.23</v>
      </c>
      <c r="R6" s="34">
        <f t="shared" si="3"/>
        <v>3736</v>
      </c>
      <c r="S6" s="34">
        <f t="shared" si="3"/>
        <v>23493</v>
      </c>
      <c r="T6" s="34">
        <f t="shared" si="3"/>
        <v>684.87</v>
      </c>
      <c r="U6" s="34">
        <f t="shared" si="3"/>
        <v>34.299999999999997</v>
      </c>
      <c r="V6" s="34">
        <f t="shared" si="3"/>
        <v>25</v>
      </c>
      <c r="W6" s="34">
        <f t="shared" si="3"/>
        <v>0.05</v>
      </c>
      <c r="X6" s="34">
        <f t="shared" si="3"/>
        <v>500</v>
      </c>
      <c r="Y6" s="35">
        <f>IF(Y7="",NA(),Y7)</f>
        <v>77.790000000000006</v>
      </c>
      <c r="Z6" s="35">
        <f t="shared" ref="Z6:AH6" si="4">IF(Z7="",NA(),Z7)</f>
        <v>90.33</v>
      </c>
      <c r="AA6" s="35">
        <f t="shared" si="4"/>
        <v>94.44</v>
      </c>
      <c r="AB6" s="35">
        <f t="shared" si="4"/>
        <v>95.77</v>
      </c>
      <c r="AC6" s="35">
        <f t="shared" si="4"/>
        <v>94.57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8610.48</v>
      </c>
      <c r="BG6" s="35">
        <f t="shared" ref="BG6:BO6" si="7">IF(BG7="",NA(),BG7)</f>
        <v>6550.44</v>
      </c>
      <c r="BH6" s="35">
        <f t="shared" si="7"/>
        <v>6174.28</v>
      </c>
      <c r="BI6" s="35">
        <f t="shared" si="7"/>
        <v>5550.82</v>
      </c>
      <c r="BJ6" s="35">
        <f t="shared" si="7"/>
        <v>4803.26</v>
      </c>
      <c r="BK6" s="35">
        <f t="shared" si="7"/>
        <v>1671.86</v>
      </c>
      <c r="BL6" s="35">
        <f t="shared" si="7"/>
        <v>1434.89</v>
      </c>
      <c r="BM6" s="35">
        <f t="shared" si="7"/>
        <v>1298.9100000000001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17.829999999999998</v>
      </c>
      <c r="BR6" s="35">
        <f t="shared" ref="BR6:BZ6" si="8">IF(BR7="",NA(),BR7)</f>
        <v>15.06</v>
      </c>
      <c r="BS6" s="35">
        <f t="shared" si="8"/>
        <v>14.6</v>
      </c>
      <c r="BT6" s="35">
        <f t="shared" si="8"/>
        <v>8.58</v>
      </c>
      <c r="BU6" s="35">
        <f t="shared" si="8"/>
        <v>15.36</v>
      </c>
      <c r="BV6" s="35">
        <f t="shared" si="8"/>
        <v>50.54</v>
      </c>
      <c r="BW6" s="35">
        <f t="shared" si="8"/>
        <v>66.22</v>
      </c>
      <c r="BX6" s="35">
        <f t="shared" si="8"/>
        <v>69.87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1050.8800000000001</v>
      </c>
      <c r="CC6" s="35">
        <f t="shared" ref="CC6:CK6" si="9">IF(CC7="",NA(),CC7)</f>
        <v>1248.8699999999999</v>
      </c>
      <c r="CD6" s="35">
        <f t="shared" si="9"/>
        <v>1295.25</v>
      </c>
      <c r="CE6" s="35">
        <f t="shared" si="9"/>
        <v>2195.09</v>
      </c>
      <c r="CF6" s="35">
        <f t="shared" si="9"/>
        <v>1219.54</v>
      </c>
      <c r="CG6" s="35">
        <f t="shared" si="9"/>
        <v>320.36</v>
      </c>
      <c r="CH6" s="35">
        <f t="shared" si="9"/>
        <v>246.72</v>
      </c>
      <c r="CI6" s="35">
        <f t="shared" si="9"/>
        <v>234.96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>
        <f>IF(CM7="",NA(),CM7)</f>
        <v>20.53</v>
      </c>
      <c r="CN6" s="35">
        <f t="shared" ref="CN6:CV6" si="10">IF(CN7="",NA(),CN7)</f>
        <v>18.420000000000002</v>
      </c>
      <c r="CO6" s="35">
        <f t="shared" si="10"/>
        <v>18.420000000000002</v>
      </c>
      <c r="CP6" s="35">
        <f t="shared" si="10"/>
        <v>21.05</v>
      </c>
      <c r="CQ6" s="35">
        <f t="shared" si="10"/>
        <v>20.53</v>
      </c>
      <c r="CR6" s="35">
        <f t="shared" si="10"/>
        <v>34.74</v>
      </c>
      <c r="CS6" s="35">
        <f t="shared" si="10"/>
        <v>41.35</v>
      </c>
      <c r="CT6" s="35">
        <f t="shared" si="10"/>
        <v>42.9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70.14</v>
      </c>
      <c r="DD6" s="35">
        <f t="shared" si="11"/>
        <v>82.9</v>
      </c>
      <c r="DE6" s="35">
        <f t="shared" si="11"/>
        <v>83.5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0.08</v>
      </c>
      <c r="EK6" s="35">
        <f t="shared" si="14"/>
        <v>7.0000000000000007E-2</v>
      </c>
      <c r="EL6" s="35">
        <f t="shared" si="14"/>
        <v>0.09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16926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0.11</v>
      </c>
      <c r="Q7" s="38">
        <v>60.23</v>
      </c>
      <c r="R7" s="38">
        <v>3736</v>
      </c>
      <c r="S7" s="38">
        <v>23493</v>
      </c>
      <c r="T7" s="38">
        <v>684.87</v>
      </c>
      <c r="U7" s="38">
        <v>34.299999999999997</v>
      </c>
      <c r="V7" s="38">
        <v>25</v>
      </c>
      <c r="W7" s="38">
        <v>0.05</v>
      </c>
      <c r="X7" s="38">
        <v>500</v>
      </c>
      <c r="Y7" s="38">
        <v>77.790000000000006</v>
      </c>
      <c r="Z7" s="38">
        <v>90.33</v>
      </c>
      <c r="AA7" s="38">
        <v>94.44</v>
      </c>
      <c r="AB7" s="38">
        <v>95.77</v>
      </c>
      <c r="AC7" s="38">
        <v>94.57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8610.48</v>
      </c>
      <c r="BG7" s="38">
        <v>6550.44</v>
      </c>
      <c r="BH7" s="38">
        <v>6174.28</v>
      </c>
      <c r="BI7" s="38">
        <v>5550.82</v>
      </c>
      <c r="BJ7" s="38">
        <v>4803.26</v>
      </c>
      <c r="BK7" s="38">
        <v>1671.86</v>
      </c>
      <c r="BL7" s="38">
        <v>1434.89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>
        <v>17.829999999999998</v>
      </c>
      <c r="BR7" s="38">
        <v>15.06</v>
      </c>
      <c r="BS7" s="38">
        <v>14.6</v>
      </c>
      <c r="BT7" s="38">
        <v>8.58</v>
      </c>
      <c r="BU7" s="38">
        <v>15.36</v>
      </c>
      <c r="BV7" s="38">
        <v>50.54</v>
      </c>
      <c r="BW7" s="38">
        <v>66.22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>
        <v>1050.8800000000001</v>
      </c>
      <c r="CC7" s="38">
        <v>1248.8699999999999</v>
      </c>
      <c r="CD7" s="38">
        <v>1295.25</v>
      </c>
      <c r="CE7" s="38">
        <v>2195.09</v>
      </c>
      <c r="CF7" s="38">
        <v>1219.54</v>
      </c>
      <c r="CG7" s="38">
        <v>320.36</v>
      </c>
      <c r="CH7" s="38">
        <v>246.72</v>
      </c>
      <c r="CI7" s="38">
        <v>234.96</v>
      </c>
      <c r="CJ7" s="38">
        <v>221.81</v>
      </c>
      <c r="CK7" s="38">
        <v>230.02</v>
      </c>
      <c r="CL7" s="38">
        <v>219.46</v>
      </c>
      <c r="CM7" s="38">
        <v>20.53</v>
      </c>
      <c r="CN7" s="38">
        <v>18.420000000000002</v>
      </c>
      <c r="CO7" s="38">
        <v>18.420000000000002</v>
      </c>
      <c r="CP7" s="38">
        <v>21.05</v>
      </c>
      <c r="CQ7" s="38">
        <v>20.53</v>
      </c>
      <c r="CR7" s="38">
        <v>34.74</v>
      </c>
      <c r="CS7" s="38">
        <v>41.35</v>
      </c>
      <c r="CT7" s="38">
        <v>42.9</v>
      </c>
      <c r="CU7" s="38">
        <v>43.36</v>
      </c>
      <c r="CV7" s="38">
        <v>42.56</v>
      </c>
      <c r="CW7" s="38">
        <v>42.82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70.14</v>
      </c>
      <c r="DD7" s="38">
        <v>82.9</v>
      </c>
      <c r="DE7" s="38">
        <v>83.5</v>
      </c>
      <c r="DF7" s="38">
        <v>83.06</v>
      </c>
      <c r="DG7" s="38">
        <v>83.32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0.08</v>
      </c>
      <c r="EK7" s="38">
        <v>7.0000000000000007E-2</v>
      </c>
      <c r="EL7" s="38">
        <v>0.09</v>
      </c>
      <c r="EM7" s="38">
        <v>0.09</v>
      </c>
      <c r="EN7" s="38">
        <v>0.13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橘田　徳光</cp:lastModifiedBy>
  <cp:lastPrinted>2020-04-02T05:44:27Z</cp:lastPrinted>
  <dcterms:created xsi:type="dcterms:W3CDTF">2019-12-05T05:09:55Z</dcterms:created>
  <dcterms:modified xsi:type="dcterms:W3CDTF">2020-04-02T05:46:46Z</dcterms:modified>
  <cp:category/>
</cp:coreProperties>
</file>