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kasibetufile\desktop\1743wagatsuma\デスクトップ\210921 【作業依頼1022〆】令和元年度財政状況資料集の作成について（2回目）\"/>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l="1"/>
  <c r="AU88" i="12"/>
  <c r="AP88"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<sst xmlns="http://schemas.openxmlformats.org/spreadsheetml/2006/main" count="1095" uniqueCount="616">
  <si>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</si>
  <si>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</si>
  <si>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</si>
  <si>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</si>
  <si>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</si>
  <si>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</si>
  <si>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</si>
  <si>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</si>
  <si>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</si>
  <si>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</si>
  <si>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</si>
  <si>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</si>
  <si>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</si>
  <si>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</si>
  <si>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</si>
  <si>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</si>
  <si>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</si>
  <si>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</si>
  <si>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</si>
  <si>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</si>
  <si>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</si>
  <si>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</si>
  <si>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</si>
  <si>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</si>
  <si>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</si>
  <si>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</si>
  <si>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</si>
  <si>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</si>
  <si>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</si>
  <si>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</si>
  <si>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</si>
  <si>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</si>
  <si>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</si>
  <si>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</si>
  <si>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</si>
  <si>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</si>
  <si>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</si>
  <si>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</si>
  <si>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</si>
  <si>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</si>
  <si>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</si>
  <si>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</si>
  <si>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</si>
  <si>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</si>
  <si>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</si>
  <si>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</si>
  <si>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</si>
  <si>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</si>
  <si>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</si>
  <si>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</si>
  <si>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</si>
  <si>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</si>
  <si>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</si>
  <si>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</si>
  <si>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</si>
  <si>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</si>
  <si>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</si>
  <si>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</si>
  <si>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</si>
  <si>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</si>
  <si>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</si>
  <si>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</si>
  <si>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</si>
  <si>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</si>
  <si>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</si>
  <si>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</si>
  <si>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</si>
  <si>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</si>
  <si>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</si>
  <si>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</si>
  <si>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</si>
  <si>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</si>
  <si>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</si>
  <si>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</si>
  <si>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</si>
  <si>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</si>
  <si>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</si>
  <si>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</si>
  <si>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</si>
  <si>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</si>
  <si>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</si>
  <si>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</si>
  <si>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</si>
  <si>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</si>
  <si>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</si>
  <si>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</si>
  <si>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</si>
  <si>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</si>
  <si>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</si>
  <si>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</si>
  <si>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</si>
  <si>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</si>
  <si>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</si>
  <si>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</si>
  <si>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</si>
  <si>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</si>
  <si>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</si>
  <si>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</si>
  <si>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中標津町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</si>
  <si>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</si>
  <si>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</si>
  <si>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</si>
  <si>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</si>
  <si>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</si>
  <si>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</si>
  <si>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</si>
  <si>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</si>
  <si>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</si>
  <si>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</si>
  <si>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</si>
  <si>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</si>
  <si>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</si>
  <si>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</si>
  <si>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</si>
  <si>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</si>
  <si>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</si>
  <si>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</si>
  <si>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</si>
  <si>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</si>
  <si>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</si>
  <si>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</si>
  <si>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</si>
  <si>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</si>
  <si>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</si>
  <si>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</si>
  <si>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</si>
  <si>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</si>
  <si>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</si>
  <si>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</si>
  <si>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</si>
  <si>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</si>
  <si>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</si>
  <si>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</si>
  <si>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</si>
  <si>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</si>
  <si>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</si>
  <si>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</si>
  <si>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</si>
  <si>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</si>
  <si>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</si>
  <si>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</si>
  <si>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</si>
  <si>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</si>
  <si>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</si>
  <si>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</si>
  <si>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</si>
  <si>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</si>
  <si>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</si>
  <si>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</si>
  <si>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</si>
  <si>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</si>
  <si>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</si>
  <si>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町立中標津病院事業会計</t>
    <phoneticPr fontId="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</si>
  <si>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</si>
  <si>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</si>
  <si>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</si>
  <si>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</si>
  <si>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</si>
  <si>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</si>
  <si>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</si>
  <si>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</si>
  <si>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</si>
  <si>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</si>
  <si>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</si>
  <si>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</si>
  <si>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</si>
  <si>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</si>
  <si>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</si>
  <si>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</si>
  <si>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</si>
  <si>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</si>
  <si>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</si>
  <si>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</si>
  <si>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</si>
  <si>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</si>
  <si>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</si>
  <si>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</si>
  <si>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</si>
  <si>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</si>
  <si>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</si>
  <si>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</si>
  <si>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</si>
  <si>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</si>
  <si>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</si>
  <si>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</si>
  <si>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</si>
  <si>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</si>
  <si>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</si>
  <si>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</si>
  <si>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</si>
  <si>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</si>
  <si>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</si>
  <si>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</si>
  <si>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</si>
  <si>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</si>
  <si>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</si>
  <si>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</si>
  <si>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</si>
  <si>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</si>
  <si>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</si>
  <si>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</si>
  <si>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</si>
  <si>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</si>
  <si>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</si>
  <si>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</si>
  <si>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</si>
  <si>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</si>
  <si>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</si>
  <si>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</si>
  <si>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</si>
  <si>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</si>
  <si>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</si>
  <si>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</si>
  <si>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</si>
  <si>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北海道中標津町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</si>
  <si>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</si>
  <si>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</si>
  <si>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</si>
  <si>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</si>
  <si>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</si>
  <si>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</si>
  <si>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</si>
  <si>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</si>
  <si>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</si>
  <si>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</si>
  <si>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</si>
  <si>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</si>
  <si>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</si>
  <si>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</si>
  <si>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</si>
  <si>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</si>
  <si>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</si>
  <si>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</si>
  <si>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</si>
  <si>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</si>
  <si>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</si>
  <si>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</si>
  <si>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</si>
  <si>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</si>
  <si>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</si>
  <si>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</si>
  <si>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</si>
  <si>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</si>
  <si>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</si>
  <si>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</si>
  <si>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</si>
  <si>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</si>
  <si>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</si>
  <si>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</si>
  <si>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</si>
  <si>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</si>
  <si>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</si>
  <si>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</si>
  <si>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</si>
  <si>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</si>
  <si>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</si>
  <si>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</si>
  <si>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</si>
  <si>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</si>
  <si>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</si>
  <si>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</si>
  <si>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</si>
  <si>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</si>
  <si>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</si>
  <si>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</si>
  <si>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</si>
  <si>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</si>
  <si>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</si>
  <si>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</si>
  <si>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</si>
  <si>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</si>
  <si>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</si>
  <si>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</si>
  <si>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</si>
  <si>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</si>
  <si>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</si>
  <si>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</si>
  <si>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</si>
  <si>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</si>
  <si>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</si>
  <si>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</si>
  <si>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</si>
  <si>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</si>
  <si>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</si>
  <si>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</si>
  <si>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</si>
  <si>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</si>
  <si>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</si>
  <si>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</si>
  <si>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</si>
  <si>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</si>
  <si>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</si>
  <si>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</si>
  <si>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</si>
  <si>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</si>
  <si>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</si>
  <si>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</si>
  <si>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</si>
  <si>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</si>
  <si>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</si>
  <si>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</si>
  <si>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</si>
  <si>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</si>
  <si>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</si>
  <si>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</si>
  <si>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</si>
  <si>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</si>
  <si>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</si>
  <si>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</si>
  <si>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</si>
  <si>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</si>
  <si>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</si>
  <si>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</si>
  <si>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</si>
  <si>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</si>
  <si>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</si>
  <si>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</si>
  <si>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</si>
  <si>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</si>
  <si>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</si>
  <si>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</si>
  <si>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</si>
  <si>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</si>
  <si>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</si>
  <si>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</si>
  <si>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</si>
  <si>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</si>
  <si>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</si>
  <si>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</si>
  <si>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</si>
  <si>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</si>
  <si>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</si>
  <si>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</si>
  <si>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</si>
  <si>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</si>
  <si>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</si>
  <si>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</si>
  <si>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</si>
  <si>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</si>
  <si>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</si>
  <si>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</si>
  <si>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</si>
  <si>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</si>
  <si>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</si>
  <si>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</si>
  <si>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</si>
  <si>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</si>
  <si>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</si>
  <si>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</si>
  <si>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</si>
  <si>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</si>
  <si>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</si>
  <si>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</si>
  <si>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</si>
  <si>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</si>
  <si>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</si>
  <si>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</si>
  <si>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</si>
  <si>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</si>
  <si>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</si>
  <si>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</si>
  <si>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</si>
  <si>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</si>
  <si>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</si>
  <si>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</si>
  <si>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</si>
  <si>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</si>
  <si>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</si>
  <si>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</si>
  <si>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北海道中標津町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</si>
  <si>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</si>
  <si>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</si>
  <si>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</si>
  <si>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</si>
  <si>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</si>
  <si>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</si>
  <si>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</si>
  <si>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</si>
  <si>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</si>
  <si>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</si>
  <si>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</si>
  <si>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</si>
  <si>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</si>
  <si>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</si>
  <si>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</si>
  <si>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</si>
  <si>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</si>
  <si>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</si>
  <si>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</si>
  <si>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</si>
  <si>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町営牧場特別会計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</si>
  <si>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</si>
  <si>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</si>
  <si>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</si>
  <si>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</si>
  <si>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</si>
  <si>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</si>
  <si>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</si>
  <si>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</si>
  <si>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</si>
  <si>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</si>
  <si>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</si>
  <si>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</si>
  <si>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</si>
  <si>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</si>
  <si>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</si>
  <si>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</si>
  <si>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介護保険事業特別会計（サービス事業勘定）</t>
    <phoneticPr fontId="5"/>
  </si>
  <si>
    <t>水道事業会計</t>
    <phoneticPr fontId="5"/>
  </si>
  <si>
    <t>法適用企業</t>
    <phoneticPr fontId="5"/>
  </si>
  <si>
    <t>町立中標津病院事業会計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</si>
  <si>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</si>
  <si>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</si>
  <si>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</si>
  <si>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</si>
  <si>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</si>
  <si>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</si>
  <si>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</si>
  <si>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</si>
  <si>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</si>
  <si>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</si>
  <si>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</si>
  <si>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</si>
  <si>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</si>
  <si>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</si>
  <si>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</si>
  <si>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</si>
  <si>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</si>
  <si>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</si>
  <si>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</si>
  <si>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</si>
  <si>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</si>
  <si>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</si>
  <si>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</si>
  <si>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</si>
  <si>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</si>
  <si>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</si>
  <si>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</si>
  <si>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</si>
  <si>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</si>
  <si>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</si>
  <si>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</si>
  <si>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</si>
  <si>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</si>
  <si>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</si>
  <si>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</si>
  <si>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</si>
  <si>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</si>
  <si>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</si>
  <si>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</si>
  <si>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</si>
  <si>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</si>
  <si>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</si>
  <si>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</si>
  <si>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</si>
  <si>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</si>
  <si>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</si>
  <si>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</si>
  <si>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</si>
  <si>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</si>
  <si>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</si>
  <si>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</si>
  <si>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</si>
  <si>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</si>
  <si>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</si>
  <si>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</si>
  <si>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</si>
  <si>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</si>
  <si>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</si>
  <si>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</si>
  <si>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</si>
  <si>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</si>
  <si>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</si>
  <si>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</si>
  <si>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</si>
  <si>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</si>
  <si>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</si>
  <si>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</si>
  <si>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</si>
  <si>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</si>
  <si>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</si>
  <si>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</si>
  <si>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</si>
  <si>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</si>
  <si>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</si>
  <si>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</si>
  <si>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</si>
  <si>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</si>
  <si>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</si>
  <si>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</si>
  <si>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</si>
  <si>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</si>
  <si>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</si>
  <si>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</si>
  <si>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</si>
  <si>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</si>
  <si>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</si>
  <si>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</si>
  <si>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</si>
  <si>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</si>
  <si>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</si>
  <si>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</si>
  <si>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</si>
  <si>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</si>
  <si>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</si>
  <si>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</si>
  <si>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</si>
  <si>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</si>
  <si>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</si>
  <si>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</si>
  <si>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</si>
  <si>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</si>
  <si>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</si>
  <si>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</si>
  <si>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</si>
  <si>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</si>
  <si>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</si>
  <si>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</si>
  <si>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</si>
  <si>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</si>
  <si>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</si>
  <si>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</si>
  <si>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</si>
  <si>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</si>
  <si>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</si>
  <si>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</si>
  <si>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</si>
  <si>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</si>
  <si>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</si>
  <si>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</si>
  <si>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</si>
  <si>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</si>
  <si>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</si>
  <si>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</si>
  <si>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</si>
  <si>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</si>
  <si>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</si>
  <si>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</si>
  <si>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</si>
  <si>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</si>
  <si>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</si>
  <si>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</si>
  <si>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</si>
  <si>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</si>
  <si>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</si>
  <si>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</si>
  <si>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</si>
  <si>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</si>
  <si>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</si>
  <si>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</si>
  <si>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</si>
  <si>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</si>
  <si>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</si>
  <si>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</si>
  <si>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</si>
  <si>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</si>
  <si>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</si>
  <si>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</si>
  <si>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</si>
  <si>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</si>
  <si>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2.23</t>
  </si>
  <si>
    <t>▲ 4.78</t>
  </si>
  <si>
    <t>▲ 5.69</t>
  </si>
  <si>
    <t>町立中標津病院事業会計</t>
  </si>
  <si>
    <t>▲ 0.79</t>
  </si>
  <si>
    <t>▲ 3.83</t>
  </si>
  <si>
    <t>▲ 5.47</t>
  </si>
  <si>
    <t>▲ 7.21</t>
  </si>
  <si>
    <t>水道事業会計</t>
  </si>
  <si>
    <t>一般会計</t>
  </si>
  <si>
    <t>国民健康保険事業特別会計</t>
  </si>
  <si>
    <t>後期高齢者医療特別会計</t>
  </si>
  <si>
    <t>簡易水道事業特別会計</t>
  </si>
  <si>
    <t>町営牧場特別会計</t>
  </si>
  <si>
    <t>介護保険事業特別会計（保険事業勘定）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</si>
  <si>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</si>
  <si>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</si>
  <si>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</si>
  <si>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</si>
  <si>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</si>
  <si>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</si>
  <si>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</si>
  <si>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</si>
  <si>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総合体育館建設基金</t>
    <rPh sb="0" eb="2">
      <t>ソウゴウ</t>
    </rPh>
    <rPh sb="2" eb="5">
      <t>タイイクカン</t>
    </rPh>
    <rPh sb="5" eb="7">
      <t>ケンセツ</t>
    </rPh>
    <rPh sb="7" eb="9">
      <t>キキン</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</si>
  <si>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</si>
  <si>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</si>
  <si>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特定地方交通線標津線代替輸送確保基金</t>
    <rPh sb="0" eb="2">
      <t>トクテイ</t>
    </rPh>
    <rPh sb="2" eb="7">
      <t>チホウコウツウセン</t>
    </rPh>
    <rPh sb="7" eb="9">
      <t>シベツ</t>
    </rPh>
    <rPh sb="9" eb="10">
      <t>セン</t>
    </rPh>
    <rPh sb="10" eb="12">
      <t>ダイタイ</t>
    </rPh>
    <rPh sb="12" eb="14">
      <t>ユソウ</t>
    </rPh>
    <rPh sb="14" eb="16">
      <t>カクホ</t>
    </rPh>
    <rPh sb="16" eb="18">
      <t>キキン</t>
    </rPh>
    <phoneticPr fontId="5"/>
  </si>
  <si>
    <t>ふるさと応援基金</t>
    <rPh sb="4" eb="6">
      <t>オウエン</t>
    </rPh>
    <rPh sb="6" eb="8">
      <t>キキン</t>
    </rPh>
    <phoneticPr fontId="5"/>
  </si>
  <si>
    <t>-</t>
    <phoneticPr fontId="2"/>
  </si>
  <si>
    <t>-</t>
    <phoneticPr fontId="2"/>
  </si>
  <si>
    <t>-</t>
    <phoneticPr fontId="2"/>
  </si>
  <si>
    <t>-</t>
    <phoneticPr fontId="2"/>
  </si>
  <si>
    <t>根室北部廃棄物処理広域連合</t>
    <rPh sb="0" eb="2">
      <t>ネムロ</t>
    </rPh>
    <rPh sb="2" eb="4">
      <t>ホクブ</t>
    </rPh>
    <rPh sb="4" eb="7">
      <t>ハイキブツ</t>
    </rPh>
    <rPh sb="7" eb="9">
      <t>ショリ</t>
    </rPh>
    <rPh sb="9" eb="11">
      <t>コウイキ</t>
    </rPh>
    <rPh sb="11" eb="13">
      <t>レンゴウ</t>
    </rPh>
    <phoneticPr fontId="2"/>
  </si>
  <si>
    <t>根室北部衛生組合</t>
    <rPh sb="0" eb="2">
      <t>ネムロ</t>
    </rPh>
    <rPh sb="2" eb="4">
      <t>ホクブ</t>
    </rPh>
    <rPh sb="4" eb="6">
      <t>エイセイ</t>
    </rPh>
    <rPh sb="6" eb="8">
      <t>クミアイ</t>
    </rPh>
    <phoneticPr fontId="2"/>
  </si>
  <si>
    <t>根室北部消防事務組合</t>
    <rPh sb="0" eb="2">
      <t>ネムロ</t>
    </rPh>
    <rPh sb="2" eb="4">
      <t>ホクブ</t>
    </rPh>
    <rPh sb="4" eb="6">
      <t>ショウボウ</t>
    </rPh>
    <rPh sb="6" eb="8">
      <t>ジム</t>
    </rPh>
    <rPh sb="8" eb="10">
      <t>クミアイ</t>
    </rPh>
    <phoneticPr fontId="2"/>
  </si>
  <si>
    <t>中標津町外２町葬斎組合</t>
    <rPh sb="0" eb="4">
      <t>ナカシベツチョウ</t>
    </rPh>
    <rPh sb="4" eb="5">
      <t>ホカ</t>
    </rPh>
    <rPh sb="6" eb="7">
      <t>マチ</t>
    </rPh>
    <rPh sb="7" eb="9">
      <t>ソウサイ</t>
    </rPh>
    <rPh sb="9" eb="11">
      <t>クミアイ</t>
    </rPh>
    <phoneticPr fontId="2"/>
  </si>
  <si>
    <t>中標津町文化スポーツ振興財団</t>
    <rPh sb="0" eb="4">
      <t>ナカシベツチョウ</t>
    </rPh>
    <rPh sb="4" eb="6">
      <t>ブンカ</t>
    </rPh>
    <rPh sb="10" eb="12">
      <t>シンコウ</t>
    </rPh>
    <rPh sb="12" eb="14">
      <t>ザイダン</t>
    </rPh>
    <phoneticPr fontId="2"/>
  </si>
  <si>
    <t>中標津町自動車学校</t>
    <rPh sb="0" eb="4">
      <t>ナカシベツチョウ</t>
    </rPh>
    <rPh sb="4" eb="7">
      <t>ジドウシャ</t>
    </rPh>
    <rPh sb="7" eb="9">
      <t>ガッコウ</t>
    </rPh>
    <phoneticPr fontId="2"/>
  </si>
  <si>
    <t>中標津町都市施設管理センター</t>
    <rPh sb="0" eb="3">
      <t>ナカシベツ</t>
    </rPh>
    <rPh sb="3" eb="4">
      <t>チョウ</t>
    </rPh>
    <rPh sb="4" eb="6">
      <t>トシ</t>
    </rPh>
    <rPh sb="6" eb="8">
      <t>シセツ</t>
    </rPh>
    <rPh sb="8" eb="10">
      <t>カンリ</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</si>
  <si>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</si>
  <si>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</si>
  <si>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</si>
  <si>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</si>
  <si>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類似団体と比較すると、将来負担比率は高く、有形固定資産減価償却率は低くなっている。
　これは近年、総合体育館建設事業や公営住宅建設事業などの大規模建設事業を実施したことにより、地方債発行額の増に伴って将来負担比率は上昇した一方で、減価償却率の低い・新しい資産が増加したことで有形固定資産減価償却率が抑制されたことが要因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</si>
  <si>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</si>
  <si>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</si>
  <si>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</si>
  <si>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</si>
  <si>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</si>
  <si>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</si>
  <si>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</si>
  <si>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</si>
  <si>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将来負担比率、実質公債費比率ともに類似団体と比較して高くなっている。
　またいずれの比率も、総合体育館建設事業・公営住宅建設事業・計根別小中学校建設事業などの大規模建設事業に伴う地方債の発行、およびその償還開始によって増加してきていることや、今後も大型事業が予定されており比率が増加することが想定されるため、今後は「中標津町行政改革大綱」に基づき、公債費のさらなる適正化及び借入抑制に努める必要がある。
</t>
    <rPh sb="125" eb="127">
      <t>オオガタ</t>
    </rPh>
    <rPh sb="127" eb="129">
      <t>ジギョウ</t>
    </rPh>
    <rPh sb="130" eb="132">
      <t>ヨテイ</t>
    </rPh>
    <rPh sb="137" eb="139">
      <t>ヒリツ</t>
    </rPh>
    <rPh sb="186" eb="187">
      <t>オヨ</t>
    </rPh>
    <rPh sb="188" eb="190">
      <t>カリイレ</t>
    </rPh>
    <rPh sb="190" eb="192">
      <t>ヨクセイ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</si>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</sst>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F47B-4A3A-8BE7-20E7927361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149203</c:v>
                </c:pt>
                <c:pt idx="1">
                  <c:v>148386</c:v>
                </c:pt>
                <c:pt idx="2">
                  <c:v>140009</c:v>
                </c:pt>
                <c:pt idx="3">
                  <c:v>146286</c:v>
                </c:pt>
                <c:pt idx="4">
                  <c:v>156916</c:v>
                </c:pt>
              </c:numCache>
            </c:numRef>
          </c:val>
          <c:smooth val="0"/>
          <c:extLst xmlns:c16r2="http://schemas.microsoft.com/office/drawing/2015/06/chart">
            <c:ext xmlns:c16="http://schemas.microsoft.com/office/drawing/2014/chart" uri="{C3380CC4-5D6E-409C-BE32-E72D297353CC}">
              <c16:uniqueId val="{00000001-F47B-4A3A-8BE7-20E79273618F}"/>
            </c:ext>
          </c:extLst>
        </c:ser>
        <c:dLbls>
          <c:showLegendKey val="0"/>
          <c:showVal val="0"/>
          <c:showCatName val="0"/>
          <c:showSerName val="0"/>
          <c:showPercent val="0"/>
          <c:showBubbleSize val="0"/>
        </c:dLbls>
        <c:marker val="1"/>
        <c:smooth val="0"/>
        <c:axId val="295875576"/>
        <c:axId val="295878712"/>
      </c:lineChart>
      <c:catAx>
        <c:axId val="295875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878712"/>
        <c:crosses val="autoZero"/>
        <c:auto val="1"/>
        <c:lblAlgn val="ctr"/>
        <c:lblOffset val="100"/>
        <c:tickLblSkip val="1"/>
        <c:tickMarkSkip val="1"/>
        <c:noMultiLvlLbl val="0"/>
      </c:catAx>
      <c:valAx>
        <c:axId val="2958787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875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3.54</c:v>
                </c:pt>
                <c:pt idx="1">
                  <c:v>3.39</c:v>
                </c:pt>
                <c:pt idx="2">
                  <c:v>3.25</c:v>
                </c:pt>
                <c:pt idx="3">
                  <c:v>2.64</c:v>
                </c:pt>
                <c:pt idx="4">
                  <c:v>0.85</c:v>
                </c:pt>
              </c:numCache>
            </c:numRef>
          </c:val>
          <c:extLst xmlns:c16r2="http://schemas.microsoft.com/office/drawing/2015/06/chart">
            <c:ext xmlns:c16="http://schemas.microsoft.com/office/drawing/2014/chart" uri="{C3380CC4-5D6E-409C-BE32-E72D297353CC}">
              <c16:uniqueId val="{00000000-CB58-419E-9FB7-61E60D4671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14.02</c:v>
                </c:pt>
                <c:pt idx="1">
                  <c:v>15.04</c:v>
                </c:pt>
                <c:pt idx="2">
                  <c:v>13.03</c:v>
                </c:pt>
                <c:pt idx="3">
                  <c:v>8.94</c:v>
                </c:pt>
                <c:pt idx="4">
                  <c:v>4.96</c:v>
                </c:pt>
              </c:numCache>
            </c:numRef>
          </c:val>
          <c:extLst xmlns:c16r2="http://schemas.microsoft.com/office/drawing/2015/06/chart">
            <c:ext xmlns:c16="http://schemas.microsoft.com/office/drawing/2014/chart" uri="{C3380CC4-5D6E-409C-BE32-E72D297353CC}">
              <c16:uniqueId val="{00000001-CB58-419E-9FB7-61E60D467128}"/>
            </c:ext>
          </c:extLst>
        </c:ser>
        <c:dLbls>
          <c:showLegendKey val="0"/>
          <c:showVal val="0"/>
          <c:showCatName val="0"/>
          <c:showSerName val="0"/>
          <c:showPercent val="0"/>
          <c:showBubbleSize val="0"/>
        </c:dLbls>
        <c:gapWidth val="250"/>
        <c:overlap val="100"/>
        <c:axId val="295875968"/>
        <c:axId val="295874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0.95</c:v>
                </c:pt>
                <c:pt idx="1">
                  <c:v>0.66</c:v>
                </c:pt>
                <c:pt idx="2">
                  <c:v>-2.23</c:v>
                </c:pt>
                <c:pt idx="3">
                  <c:v>-4.78</c:v>
                </c:pt>
                <c:pt idx="4">
                  <c:v>-5.69</c:v>
                </c:pt>
              </c:numCache>
            </c:numRef>
          </c:val>
          <c:smooth val="0"/>
          <c:extLst xmlns:c16r2="http://schemas.microsoft.com/office/drawing/2015/06/chart">
            <c:ext xmlns:c16="http://schemas.microsoft.com/office/drawing/2014/chart" uri="{C3380CC4-5D6E-409C-BE32-E72D297353CC}">
              <c16:uniqueId val="{00000002-CB58-419E-9FB7-61E60D467128}"/>
            </c:ext>
          </c:extLst>
        </c:ser>
        <c:dLbls>
          <c:showLegendKey val="0"/>
          <c:showVal val="0"/>
          <c:showCatName val="0"/>
          <c:showSerName val="0"/>
          <c:showPercent val="0"/>
          <c:showBubbleSize val="0"/>
        </c:dLbls>
        <c:marker val="1"/>
        <c:smooth val="0"/>
        <c:axId val="295875968"/>
        <c:axId val="295874792"/>
      </c:lineChart>
      <c:catAx>
        <c:axId val="29587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5874792"/>
        <c:crosses val="autoZero"/>
        <c:auto val="1"/>
        <c:lblAlgn val="ctr"/>
        <c:lblOffset val="100"/>
        <c:tickLblSkip val="1"/>
        <c:tickMarkSkip val="1"/>
        <c:noMultiLvlLbl val="0"/>
      </c:catAx>
      <c:valAx>
        <c:axId val="295874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7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0.02</c:v>
                </c:pt>
                <c:pt idx="4">
                  <c:v>#N/A</c:v>
                </c:pt>
                <c:pt idx="5">
                  <c:v>0.06</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D461-45D1-9DED-AD5C263215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461-45D1-9DED-AD5C263215E2}"/>
            </c:ext>
          </c:extLst>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0.35</c:v>
                </c:pt>
                <c:pt idx="2">
                  <c:v>#N/A</c:v>
                </c:pt>
                <c:pt idx="3">
                  <c:v>0.28000000000000003</c:v>
                </c:pt>
                <c:pt idx="4">
                  <c:v>#N/A</c:v>
                </c:pt>
                <c:pt idx="5">
                  <c:v>0.41</c:v>
                </c:pt>
                <c:pt idx="6">
                  <c:v>#N/A</c:v>
                </c:pt>
                <c:pt idx="7">
                  <c:v>0.53</c:v>
                </c:pt>
                <c:pt idx="8">
                  <c:v>#N/A</c:v>
                </c:pt>
                <c:pt idx="9">
                  <c:v>0</c:v>
                </c:pt>
              </c:numCache>
            </c:numRef>
          </c:val>
          <c:extLst xmlns:c16r2="http://schemas.microsoft.com/office/drawing/2015/06/chart">
            <c:ext xmlns:c16="http://schemas.microsoft.com/office/drawing/2014/chart" uri="{C3380CC4-5D6E-409C-BE32-E72D297353CC}">
              <c16:uniqueId val="{00000002-D461-45D1-9DED-AD5C263215E2}"/>
            </c:ext>
          </c:extLst>
        </c:ser>
        <c:ser>
          <c:idx val="3"/>
          <c:order val="3"/>
          <c:tx>
            <c:strRef>
              <c:f>データシート!$A$30</c:f>
              <c:strCache>
                <c:ptCount val="1"/>
                <c:pt idx="0">
                  <c:v>町営牧場特別会計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461-45D1-9DED-AD5C263215E2}"/>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D461-45D1-9DED-AD5C263215E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D461-45D1-9DED-AD5C263215E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1.86</c:v>
                </c:pt>
                <c:pt idx="4">
                  <c:v>#N/A</c:v>
                </c:pt>
                <c:pt idx="5">
                  <c:v>1.74</c:v>
                </c:pt>
                <c:pt idx="6">
                  <c:v>#N/A</c:v>
                </c:pt>
                <c:pt idx="7">
                  <c:v>0.91</c:v>
                </c:pt>
                <c:pt idx="8">
                  <c:v>#N/A</c:v>
                </c:pt>
                <c:pt idx="9">
                  <c:v>0.82</c:v>
                </c:pt>
              </c:numCache>
            </c:numRef>
          </c:val>
          <c:extLst xmlns:c16r2="http://schemas.microsoft.com/office/drawing/2015/06/chart">
            <c:ext xmlns:c16="http://schemas.microsoft.com/office/drawing/2014/chart" uri="{C3380CC4-5D6E-409C-BE32-E72D297353CC}">
              <c16:uniqueId val="{00000006-D461-45D1-9DED-AD5C263215E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3.53</c:v>
                </c:pt>
                <c:pt idx="2">
                  <c:v>#N/A</c:v>
                </c:pt>
                <c:pt idx="3">
                  <c:v>3.39</c:v>
                </c:pt>
                <c:pt idx="4">
                  <c:v>#N/A</c:v>
                </c:pt>
                <c:pt idx="5">
                  <c:v>3.24</c:v>
                </c:pt>
                <c:pt idx="6">
                  <c:v>#N/A</c:v>
                </c:pt>
                <c:pt idx="7">
                  <c:v>2.63</c:v>
                </c:pt>
                <c:pt idx="8">
                  <c:v>#N/A</c:v>
                </c:pt>
                <c:pt idx="9">
                  <c:v>0.84</c:v>
                </c:pt>
              </c:numCache>
            </c:numRef>
          </c:val>
          <c:extLst xmlns:c16r2="http://schemas.microsoft.com/office/drawing/2015/06/chart">
            <c:ext xmlns:c16="http://schemas.microsoft.com/office/drawing/2014/chart" uri="{C3380CC4-5D6E-409C-BE32-E72D297353CC}">
              <c16:uniqueId val="{00000007-D461-45D1-9DED-AD5C263215E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15.24</c:v>
                </c:pt>
                <c:pt idx="2">
                  <c:v>#N/A</c:v>
                </c:pt>
                <c:pt idx="3">
                  <c:v>17.47</c:v>
                </c:pt>
                <c:pt idx="4">
                  <c:v>#N/A</c:v>
                </c:pt>
                <c:pt idx="5">
                  <c:v>18.07</c:v>
                </c:pt>
                <c:pt idx="6">
                  <c:v>#N/A</c:v>
                </c:pt>
                <c:pt idx="7">
                  <c:v>16.760000000000002</c:v>
                </c:pt>
                <c:pt idx="8">
                  <c:v>#N/A</c:v>
                </c:pt>
                <c:pt idx="9">
                  <c:v>14.55</c:v>
                </c:pt>
              </c:numCache>
            </c:numRef>
          </c:val>
          <c:extLst xmlns:c16r2="http://schemas.microsoft.com/office/drawing/2015/06/chart">
            <c:ext xmlns:c16="http://schemas.microsoft.com/office/drawing/2014/chart" uri="{C3380CC4-5D6E-409C-BE32-E72D297353CC}">
              <c16:uniqueId val="{00000008-D461-45D1-9DED-AD5C263215E2}"/>
            </c:ext>
          </c:extLst>
        </c:ser>
        <c:ser>
          <c:idx val="9"/>
          <c:order val="9"/>
          <c:tx>
            <c:strRef>
              <c:f>データシート!$A$36</c:f>
              <c:strCache>
                <c:ptCount val="1"/>
                <c:pt idx="0">
                  <c:v>町立中標津病院事業会計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1.89</c:v>
                </c:pt>
                <c:pt idx="2">
                  <c:v>0.79</c:v>
                </c:pt>
                <c:pt idx="3">
                  <c:v>#N/A</c:v>
                </c:pt>
                <c:pt idx="4">
                  <c:v>3.83</c:v>
                </c:pt>
                <c:pt idx="5">
                  <c:v>#N/A</c:v>
                </c:pt>
                <c:pt idx="6">
                  <c:v>5.47</c:v>
                </c:pt>
                <c:pt idx="7">
                  <c:v>#N/A</c:v>
                </c:pt>
                <c:pt idx="8">
                  <c:v>7.21</c:v>
                </c:pt>
                <c:pt idx="9">
                  <c:v>#N/A</c:v>
                </c:pt>
              </c:numCache>
            </c:numRef>
          </c:val>
          <c:extLst xmlns:c16r2="http://schemas.microsoft.com/office/drawing/2015/06/chart">
            <c:ext xmlns:c16="http://schemas.microsoft.com/office/drawing/2014/chart" uri="{C3380CC4-5D6E-409C-BE32-E72D297353CC}">
              <c16:uniqueId val="{00000009-D461-45D1-9DED-AD5C263215E2}"/>
            </c:ext>
          </c:extLst>
        </c:ser>
        <c:dLbls>
          <c:showLegendKey val="0"/>
          <c:showVal val="0"/>
          <c:showCatName val="0"/>
          <c:showSerName val="0"/>
          <c:showPercent val="0"/>
          <c:showBubbleSize val="0"/>
        </c:dLbls>
        <c:gapWidth val="150"/>
        <c:overlap val="100"/>
        <c:axId val="295876752"/>
        <c:axId val="295877928"/>
      </c:barChart>
      <c:catAx>
        <c:axId val="29587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877928"/>
        <c:crosses val="autoZero"/>
        <c:auto val="1"/>
        <c:lblAlgn val="ctr"/>
        <c:lblOffset val="100"/>
        <c:tickLblSkip val="1"/>
        <c:tickMarkSkip val="1"/>
        <c:noMultiLvlLbl val="0"/>
      </c:catAx>
      <c:valAx>
        <c:axId val="295877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76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1731</c:v>
                </c:pt>
                <c:pt idx="5">
                  <c:v>1708</c:v>
                </c:pt>
                <c:pt idx="8">
                  <c:v>1690</c:v>
                </c:pt>
                <c:pt idx="11">
                  <c:v>1680</c:v>
                </c:pt>
                <c:pt idx="14">
                  <c:v>1721</c:v>
                </c:pt>
              </c:numCache>
            </c:numRef>
          </c:val>
          <c:extLst xmlns:c16r2="http://schemas.microsoft.com/office/drawing/2015/06/chart">
            <c:ext xmlns:c16="http://schemas.microsoft.com/office/drawing/2014/chart" uri="{C3380CC4-5D6E-409C-BE32-E72D297353CC}">
              <c16:uniqueId val="{00000000-CA2E-4E63-A5C8-C46401415E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A2E-4E63-A5C8-C46401415E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c:v>
                </c:pt>
                <c:pt idx="3">
                  <c:v>32</c:v>
                </c:pt>
                <c:pt idx="6">
                  <c:v>32</c:v>
                </c:pt>
                <c:pt idx="9">
                  <c:v>34</c:v>
                </c:pt>
                <c:pt idx="12">
                  <c:v>39</c:v>
                </c:pt>
              </c:numCache>
            </c:numRef>
          </c:val>
          <c:extLst xmlns:c16r2="http://schemas.microsoft.com/office/drawing/2015/06/chart">
            <c:ext xmlns:c16="http://schemas.microsoft.com/office/drawing/2014/chart" uri="{C3380CC4-5D6E-409C-BE32-E72D297353CC}">
              <c16:uniqueId val="{00000002-CA2E-4E63-A5C8-C46401415E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175</c:v>
                </c:pt>
                <c:pt idx="3">
                  <c:v>187</c:v>
                </c:pt>
                <c:pt idx="6">
                  <c:v>192</c:v>
                </c:pt>
                <c:pt idx="9">
                  <c:v>210</c:v>
                </c:pt>
                <c:pt idx="12">
                  <c:v>232</c:v>
                </c:pt>
              </c:numCache>
            </c:numRef>
          </c:val>
          <c:extLst xmlns:c16r2="http://schemas.microsoft.com/office/drawing/2015/06/chart">
            <c:ext xmlns:c16="http://schemas.microsoft.com/office/drawing/2014/chart" uri="{C3380CC4-5D6E-409C-BE32-E72D297353CC}">
              <c16:uniqueId val="{00000003-CA2E-4E63-A5C8-C46401415E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694</c:v>
                </c:pt>
                <c:pt idx="3">
                  <c:v>670</c:v>
                </c:pt>
                <c:pt idx="6">
                  <c:v>736</c:v>
                </c:pt>
                <c:pt idx="9">
                  <c:v>759</c:v>
                </c:pt>
                <c:pt idx="12">
                  <c:v>737</c:v>
                </c:pt>
              </c:numCache>
            </c:numRef>
          </c:val>
          <c:extLst xmlns:c16r2="http://schemas.microsoft.com/office/drawing/2015/06/chart">
            <c:ext xmlns:c16="http://schemas.microsoft.com/office/drawing/2014/chart" uri="{C3380CC4-5D6E-409C-BE32-E72D297353CC}">
              <c16:uniqueId val="{00000004-CA2E-4E63-A5C8-C46401415E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A2E-4E63-A5C8-C46401415E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A2E-4E63-A5C8-C46401415E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1475</c:v>
                </c:pt>
                <c:pt idx="3">
                  <c:v>1496</c:v>
                </c:pt>
                <c:pt idx="6">
                  <c:v>1585</c:v>
                </c:pt>
                <c:pt idx="9">
                  <c:v>1593</c:v>
                </c:pt>
                <c:pt idx="12">
                  <c:v>1658</c:v>
                </c:pt>
              </c:numCache>
            </c:numRef>
          </c:val>
          <c:extLst xmlns:c16r2="http://schemas.microsoft.com/office/drawing/2015/06/chart">
            <c:ext xmlns:c16="http://schemas.microsoft.com/office/drawing/2014/chart" uri="{C3380CC4-5D6E-409C-BE32-E72D297353CC}">
              <c16:uniqueId val="{00000007-CA2E-4E63-A5C8-C46401415EAB}"/>
            </c:ext>
          </c:extLst>
        </c:ser>
        <c:dLbls>
          <c:showLegendKey val="0"/>
          <c:showVal val="0"/>
          <c:showCatName val="0"/>
          <c:showSerName val="0"/>
          <c:showPercent val="0"/>
          <c:showBubbleSize val="0"/>
        </c:dLbls>
        <c:gapWidth val="100"/>
        <c:overlap val="100"/>
        <c:axId val="295879496"/>
        <c:axId val="29588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646</c:v>
                </c:pt>
                <c:pt idx="2">
                  <c:v>#N/A</c:v>
                </c:pt>
                <c:pt idx="3">
                  <c:v>#N/A</c:v>
                </c:pt>
                <c:pt idx="4">
                  <c:v>677</c:v>
                </c:pt>
                <c:pt idx="5">
                  <c:v>#N/A</c:v>
                </c:pt>
                <c:pt idx="6">
                  <c:v>#N/A</c:v>
                </c:pt>
                <c:pt idx="7">
                  <c:v>855</c:v>
                </c:pt>
                <c:pt idx="8">
                  <c:v>#N/A</c:v>
                </c:pt>
                <c:pt idx="9">
                  <c:v>#N/A</c:v>
                </c:pt>
                <c:pt idx="10">
                  <c:v>916</c:v>
                </c:pt>
                <c:pt idx="11">
                  <c:v>#N/A</c:v>
                </c:pt>
                <c:pt idx="12">
                  <c:v>#N/A</c:v>
                </c:pt>
                <c:pt idx="13">
                  <c:v>945</c:v>
                </c:pt>
                <c:pt idx="14">
                  <c:v>#N/A</c:v>
                </c:pt>
              </c:numCache>
            </c:numRef>
          </c:val>
          <c:smooth val="0"/>
          <c:extLst xmlns:c16r2="http://schemas.microsoft.com/office/drawing/2015/06/chart">
            <c:ext xmlns:c16="http://schemas.microsoft.com/office/drawing/2014/chart" uri="{C3380CC4-5D6E-409C-BE32-E72D297353CC}">
              <c16:uniqueId val="{00000008-CA2E-4E63-A5C8-C46401415EAB}"/>
            </c:ext>
          </c:extLst>
        </c:ser>
        <c:dLbls>
          <c:showLegendKey val="0"/>
          <c:showVal val="0"/>
          <c:showCatName val="0"/>
          <c:showSerName val="0"/>
          <c:showPercent val="0"/>
          <c:showBubbleSize val="0"/>
        </c:dLbls>
        <c:marker val="1"/>
        <c:smooth val="0"/>
        <c:axId val="295879496"/>
        <c:axId val="295880672"/>
      </c:lineChart>
      <c:catAx>
        <c:axId val="29587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880672"/>
        <c:crosses val="autoZero"/>
        <c:auto val="1"/>
        <c:lblAlgn val="ctr"/>
        <c:lblOffset val="100"/>
        <c:tickLblSkip val="1"/>
        <c:tickMarkSkip val="1"/>
        <c:noMultiLvlLbl val="0"/>
      </c:catAx>
      <c:valAx>
        <c:axId val="29588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7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14242</c:v>
                </c:pt>
                <c:pt idx="5">
                  <c:v>14286</c:v>
                </c:pt>
                <c:pt idx="8">
                  <c:v>13896</c:v>
                </c:pt>
                <c:pt idx="11">
                  <c:v>13771</c:v>
                </c:pt>
                <c:pt idx="14">
                  <c:v>13428</c:v>
                </c:pt>
              </c:numCache>
            </c:numRef>
          </c:val>
          <c:extLst xmlns:c16r2="http://schemas.microsoft.com/office/drawing/2015/06/chart">
            <c:ext xmlns:c16="http://schemas.microsoft.com/office/drawing/2014/chart" uri="{C3380CC4-5D6E-409C-BE32-E72D297353CC}">
              <c16:uniqueId val="{00000000-64AB-422C-B1E6-1FAD90A2A3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4680</c:v>
                </c:pt>
                <c:pt idx="5">
                  <c:v>3750</c:v>
                </c:pt>
                <c:pt idx="8">
                  <c:v>3533</c:v>
                </c:pt>
                <c:pt idx="11">
                  <c:v>3569</c:v>
                </c:pt>
                <c:pt idx="14">
                  <c:v>3714</c:v>
                </c:pt>
              </c:numCache>
            </c:numRef>
          </c:val>
          <c:extLst xmlns:c16r2="http://schemas.microsoft.com/office/drawing/2015/06/chart">
            <c:ext xmlns:c16="http://schemas.microsoft.com/office/drawing/2014/chart" uri="{C3380CC4-5D6E-409C-BE32-E72D297353CC}">
              <c16:uniqueId val="{00000001-64AB-422C-B1E6-1FAD90A2A3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3927</c:v>
                </c:pt>
                <c:pt idx="5">
                  <c:v>3900</c:v>
                </c:pt>
                <c:pt idx="8">
                  <c:v>3455</c:v>
                </c:pt>
                <c:pt idx="11">
                  <c:v>3049</c:v>
                </c:pt>
                <c:pt idx="14">
                  <c:v>2489</c:v>
                </c:pt>
              </c:numCache>
            </c:numRef>
          </c:val>
          <c:extLst xmlns:c16r2="http://schemas.microsoft.com/office/drawing/2015/06/chart">
            <c:ext xmlns:c16="http://schemas.microsoft.com/office/drawing/2014/chart" uri="{C3380CC4-5D6E-409C-BE32-E72D297353CC}">
              <c16:uniqueId val="{00000002-64AB-422C-B1E6-1FAD90A2A3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AB-422C-B1E6-1FAD90A2A3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4AB-422C-B1E6-1FAD90A2A3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4AB-422C-B1E6-1FAD90A2A3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456</c:v>
                </c:pt>
                <c:pt idx="3">
                  <c:v>460</c:v>
                </c:pt>
                <c:pt idx="6">
                  <c:v>378</c:v>
                </c:pt>
                <c:pt idx="9">
                  <c:v>275</c:v>
                </c:pt>
                <c:pt idx="12">
                  <c:v>234</c:v>
                </c:pt>
              </c:numCache>
            </c:numRef>
          </c:val>
          <c:extLst xmlns:c16r2="http://schemas.microsoft.com/office/drawing/2015/06/chart">
            <c:ext xmlns:c16="http://schemas.microsoft.com/office/drawing/2014/chart" uri="{C3380CC4-5D6E-409C-BE32-E72D297353CC}">
              <c16:uniqueId val="{00000006-64AB-422C-B1E6-1FAD90A2A3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1320</c:v>
                </c:pt>
                <c:pt idx="3">
                  <c:v>1444</c:v>
                </c:pt>
                <c:pt idx="6">
                  <c:v>1335</c:v>
                </c:pt>
                <c:pt idx="9">
                  <c:v>1156</c:v>
                </c:pt>
                <c:pt idx="12">
                  <c:v>1067</c:v>
                </c:pt>
              </c:numCache>
            </c:numRef>
          </c:val>
          <c:extLst xmlns:c16r2="http://schemas.microsoft.com/office/drawing/2015/06/chart">
            <c:ext xmlns:c16="http://schemas.microsoft.com/office/drawing/2014/chart" uri="{C3380CC4-5D6E-409C-BE32-E72D297353CC}">
              <c16:uniqueId val="{00000007-64AB-422C-B1E6-1FAD90A2A3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6965</c:v>
                </c:pt>
                <c:pt idx="3">
                  <c:v>6732</c:v>
                </c:pt>
                <c:pt idx="6">
                  <c:v>6504</c:v>
                </c:pt>
                <c:pt idx="9">
                  <c:v>6092</c:v>
                </c:pt>
                <c:pt idx="12">
                  <c:v>5656</c:v>
                </c:pt>
              </c:numCache>
            </c:numRef>
          </c:val>
          <c:extLst xmlns:c16r2="http://schemas.microsoft.com/office/drawing/2015/06/chart">
            <c:ext xmlns:c16="http://schemas.microsoft.com/office/drawing/2014/chart" uri="{C3380CC4-5D6E-409C-BE32-E72D297353CC}">
              <c16:uniqueId val="{00000008-64AB-422C-B1E6-1FAD90A2A3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110</c:v>
                </c:pt>
                <c:pt idx="3">
                  <c:v>83</c:v>
                </c:pt>
                <c:pt idx="6">
                  <c:v>55</c:v>
                </c:pt>
                <c:pt idx="9">
                  <c:v>28</c:v>
                </c:pt>
                <c:pt idx="12">
                  <c:v>354</c:v>
                </c:pt>
              </c:numCache>
            </c:numRef>
          </c:val>
          <c:extLst xmlns:c16r2="http://schemas.microsoft.com/office/drawing/2015/06/chart">
            <c:ext xmlns:c16="http://schemas.microsoft.com/office/drawing/2014/chart" uri="{C3380CC4-5D6E-409C-BE32-E72D297353CC}">
              <c16:uniqueId val="{00000009-64AB-422C-B1E6-1FAD90A2A3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17428</c:v>
                </c:pt>
                <c:pt idx="3">
                  <c:v>18330</c:v>
                </c:pt>
                <c:pt idx="6">
                  <c:v>18324</c:v>
                </c:pt>
                <c:pt idx="9">
                  <c:v>18785</c:v>
                </c:pt>
                <c:pt idx="12">
                  <c:v>18852</c:v>
                </c:pt>
              </c:numCache>
            </c:numRef>
          </c:val>
          <c:extLst xmlns:c16r2="http://schemas.microsoft.com/office/drawing/2015/06/chart">
            <c:ext xmlns:c16="http://schemas.microsoft.com/office/drawing/2014/chart" uri="{C3380CC4-5D6E-409C-BE32-E72D297353CC}">
              <c16:uniqueId val="{0000000A-64AB-422C-B1E6-1FAD90A2A340}"/>
            </c:ext>
          </c:extLst>
        </c:ser>
        <c:dLbls>
          <c:showLegendKey val="0"/>
          <c:showVal val="0"/>
          <c:showCatName val="0"/>
          <c:showSerName val="0"/>
          <c:showPercent val="0"/>
          <c:showBubbleSize val="0"/>
        </c:dLbls>
        <c:gapWidth val="100"/>
        <c:overlap val="100"/>
        <c:axId val="295874008"/>
        <c:axId val="293258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3431</c:v>
                </c:pt>
                <c:pt idx="2">
                  <c:v>#N/A</c:v>
                </c:pt>
                <c:pt idx="3">
                  <c:v>#N/A</c:v>
                </c:pt>
                <c:pt idx="4">
                  <c:v>5111</c:v>
                </c:pt>
                <c:pt idx="5">
                  <c:v>#N/A</c:v>
                </c:pt>
                <c:pt idx="6">
                  <c:v>#N/A</c:v>
                </c:pt>
                <c:pt idx="7">
                  <c:v>5712</c:v>
                </c:pt>
                <c:pt idx="8">
                  <c:v>#N/A</c:v>
                </c:pt>
                <c:pt idx="9">
                  <c:v>#N/A</c:v>
                </c:pt>
                <c:pt idx="10">
                  <c:v>5947</c:v>
                </c:pt>
                <c:pt idx="11">
                  <c:v>#N/A</c:v>
                </c:pt>
                <c:pt idx="12">
                  <c:v>#N/A</c:v>
                </c:pt>
                <c:pt idx="13">
                  <c:v>6531</c:v>
                </c:pt>
                <c:pt idx="14">
                  <c:v>#N/A</c:v>
                </c:pt>
              </c:numCache>
            </c:numRef>
          </c:val>
          <c:smooth val="0"/>
          <c:extLst xmlns:c16r2="http://schemas.microsoft.com/office/drawing/2015/06/chart">
            <c:ext xmlns:c16="http://schemas.microsoft.com/office/drawing/2014/chart" uri="{C3380CC4-5D6E-409C-BE32-E72D297353CC}">
              <c16:uniqueId val="{0000000B-64AB-422C-B1E6-1FAD90A2A340}"/>
            </c:ext>
          </c:extLst>
        </c:ser>
        <c:dLbls>
          <c:showLegendKey val="0"/>
          <c:showVal val="0"/>
          <c:showCatName val="0"/>
          <c:showSerName val="0"/>
          <c:showPercent val="0"/>
          <c:showBubbleSize val="0"/>
        </c:dLbls>
        <c:marker val="1"/>
        <c:smooth val="0"/>
        <c:axId val="295874008"/>
        <c:axId val="293258960"/>
      </c:lineChart>
      <c:catAx>
        <c:axId val="295874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3258960"/>
        <c:crosses val="autoZero"/>
        <c:auto val="1"/>
        <c:lblAlgn val="ctr"/>
        <c:lblOffset val="100"/>
        <c:tickLblSkip val="1"/>
        <c:tickMarkSkip val="1"/>
        <c:noMultiLvlLbl val="0"/>
      </c:catAx>
      <c:valAx>
        <c:axId val="29325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74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1075</c:v>
                </c:pt>
                <c:pt idx="1">
                  <c:v>734</c:v>
                </c:pt>
                <c:pt idx="2">
                  <c:v>410</c:v>
                </c:pt>
              </c:numCache>
            </c:numRef>
          </c:val>
          <c:extLst xmlns:c16r2="http://schemas.microsoft.com/office/drawing/2015/06/chart">
            <c:ext xmlns:c16="http://schemas.microsoft.com/office/drawing/2014/chart" uri="{C3380CC4-5D6E-409C-BE32-E72D297353CC}">
              <c16:uniqueId val="{00000000-3997-40DE-B7C7-CEE1BEAA82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435</c:v>
                </c:pt>
                <c:pt idx="1">
                  <c:v>268</c:v>
                </c:pt>
                <c:pt idx="2">
                  <c:v>118</c:v>
                </c:pt>
              </c:numCache>
            </c:numRef>
          </c:val>
          <c:extLst xmlns:c16r2="http://schemas.microsoft.com/office/drawing/2015/06/chart">
            <c:ext xmlns:c16="http://schemas.microsoft.com/office/drawing/2014/chart" uri="{C3380CC4-5D6E-409C-BE32-E72D297353CC}">
              <c16:uniqueId val="{00000001-3997-40DE-B7C7-CEE1BEAA82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1536</c:v>
                </c:pt>
                <c:pt idx="1">
                  <c:v>1504</c:v>
                </c:pt>
                <c:pt idx="2">
                  <c:v>1344</c:v>
                </c:pt>
              </c:numCache>
            </c:numRef>
          </c:val>
          <c:extLst xmlns:c16r2="http://schemas.microsoft.com/office/drawing/2015/06/chart">
            <c:ext xmlns:c16="http://schemas.microsoft.com/office/drawing/2014/chart" uri="{C3380CC4-5D6E-409C-BE32-E72D297353CC}">
              <c16:uniqueId val="{00000002-3997-40DE-B7C7-CEE1BEAA82CE}"/>
            </c:ext>
          </c:extLst>
        </c:ser>
        <c:dLbls>
          <c:showLegendKey val="0"/>
          <c:showVal val="0"/>
          <c:showCatName val="0"/>
          <c:showSerName val="0"/>
          <c:showPercent val="0"/>
          <c:showBubbleSize val="0"/>
        </c:dLbls>
        <c:gapWidth val="120"/>
        <c:overlap val="100"/>
        <c:axId val="517268712"/>
        <c:axId val="517267536"/>
      </c:barChart>
      <c:catAx>
        <c:axId val="51726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7267536"/>
        <c:crosses val="autoZero"/>
        <c:auto val="1"/>
        <c:lblAlgn val="ctr"/>
        <c:lblOffset val="100"/>
        <c:tickLblSkip val="1"/>
        <c:tickMarkSkip val="1"/>
        <c:noMultiLvlLbl val="0"/>
      </c:catAx>
      <c:valAx>
        <c:axId val="517267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726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3FE-41E7-A879-B6B748C5CCF6}"/>
                </c:ext>
                <c:ext xmlns:c15="http://schemas.microsoft.com/office/drawing/2012/chart" uri="{CE6537A1-D6FC-4f65-9D91-7224C49458BB}">
                  <c15:dlblFieldTable>
                    <c15:dlblFTEntry>
                      <c15:txfldGUID>{C06B71B8-815D-44A7-B143-862529673771}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3FE-41E7-A879-B6B748C5CCF6}"/>
                </c:ext>
                <c:ext xmlns:c15="http://schemas.microsoft.com/office/drawing/2012/chart" uri="{CE6537A1-D6FC-4f65-9D91-7224C49458BB}">
                  <c15:dlblFieldTable>
                    <c15:dlblFTEntry>
                      <c15:txfldGUID>{F02684D3-6726-4B9F-803C-D73445A35C7A}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3FE-41E7-A879-B6B748C5CCF6}"/>
                </c:ext>
                <c:ext xmlns:c15="http://schemas.microsoft.com/office/drawing/2012/chart" uri="{CE6537A1-D6FC-4f65-9D91-7224C49458BB}">
                  <c15:dlblFieldTable>
                    <c15:dlblFTEntry>
                      <c15:txfldGUID>{BF34FC79-0CDA-4FF0-BAB1-665088B4159E}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3FE-41E7-A879-B6B748C5CCF6}"/>
                </c:ext>
                <c:ext xmlns:c15="http://schemas.microsoft.com/office/drawing/2012/chart" uri="{CE6537A1-D6FC-4f65-9D91-7224C49458BB}">
                  <c15:dlblFieldTable>
                    <c15:dlblFTEntry>
                      <c15:txfldGUID>{FE5B6690-3E3D-47C5-8007-B2F8A7CE5128}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3FE-41E7-A879-B6B748C5CCF6}"/>
                </c:ext>
                <c:ext xmlns:c15="http://schemas.microsoft.com/office/drawing/2012/chart" uri="{CE6537A1-D6FC-4f65-9D91-7224C49458BB}">
                  <c15:dlblFieldTable>
                    <c15:dlblFTEntry>
                      <c15:txfldGUID>{BAC81479-F267-4C69-8FB3-2FDEF2A78405}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3FE-41E7-A879-B6B748C5CCF6}"/>
                </c:ext>
                <c:ext xmlns:c15="http://schemas.microsoft.com/office/drawing/2012/chart" uri="{CE6537A1-D6FC-4f65-9D91-7224C49458BB}">
                  <c15:layout/>
                  <c15:dlblFieldTable>
                    <c15:dlblFTEntry>
                      <c15:txfldGUID>{C90C66A4-2678-4E8C-8A52-E0F2305A7CE7}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3FE-41E7-A879-B6B748C5CCF6}"/>
                </c:ext>
                <c:ext xmlns:c15="http://schemas.microsoft.com/office/drawing/2012/chart" uri="{CE6537A1-D6FC-4f65-9D91-7224C49458BB}">
                  <c15:layout/>
                  <c15:dlblFieldTable>
                    <c15:dlblFTEntry>
                      <c15:txfldGUID>{64FEFACE-BCDC-4075-8BDF-6DC64C6E96DB}</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3FE-41E7-A879-B6B748C5CCF6}"/>
                </c:ext>
                <c:ext xmlns:c15="http://schemas.microsoft.com/office/drawing/2012/chart" uri="{CE6537A1-D6FC-4f65-9D91-7224C49458BB}">
                  <c15:layout/>
                  <c15:dlblFieldTable>
                    <c15:dlblFTEntry>
                      <c15:txfldGUID>{753D5BA1-9E34-4B8F-B0C7-D92FB14945CA}</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3FE-41E7-A879-B6B748C5CCF6}"/>
                </c:ext>
                <c:ext xmlns:c15="http://schemas.microsoft.com/office/drawing/2012/chart" uri="{CE6537A1-D6FC-4f65-9D91-7224C49458BB}">
                  <c15:layout/>
                  <c15:dlblFieldTable>
                    <c15:dlblFTEntry>
                      <c15:txfldGUID>{37ABA815-DACD-4832-9BD6-D8B84E58D745}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47.3</c:v>
                </c:pt>
                <c:pt idx="16">
                  <c:v>48.7</c:v>
                </c:pt>
                <c:pt idx="24">
                  <c:v>49.9</c:v>
                </c:pt>
                <c:pt idx="32">
                  <c:v>51.4</c:v>
                </c:pt>
              </c:numCache>
            </c:numRef>
          </c:xVal>
          <c:yVal>
            <c:numRef>
              <c:f>公会計指標分析・財政指標組合せ分析表!$BP$51:$DC$51</c:f>
              <c:numCache>
                <c:formatCode>#,##0.0;"▲ "#,##0.0</c:formatCode>
                <c:ptCount val="40"/>
                <c:pt idx="8">
                  <c:v>74.599999999999994</c:v>
                </c:pt>
                <c:pt idx="16">
                  <c:v>83.7</c:v>
                </c:pt>
                <c:pt idx="24">
                  <c:v>87.5</c:v>
                </c:pt>
                <c:pt idx="32">
                  <c:v>95.6</c:v>
                </c:pt>
              </c:numCache>
            </c:numRef>
          </c:yVal>
          <c:smooth val="0"/>
          <c:extLst xmlns:c16r2="http://schemas.microsoft.com/office/drawing/2015/06/chart">
            <c:ext xmlns:c16="http://schemas.microsoft.com/office/drawing/2014/chart" uri="{C3380CC4-5D6E-409C-BE32-E72D297353CC}">
              <c16:uniqueId val="{00000009-B3FE-41E7-A879-B6B748C5CC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3FE-41E7-A879-B6B748C5CCF6}"/>
                </c:ext>
                <c:ext xmlns:c15="http://schemas.microsoft.com/office/drawing/2012/chart" uri="{CE6537A1-D6FC-4f65-9D91-7224C49458BB}">
                  <c15:dlblFieldTable>
                    <c15:dlblFTEntry>
                      <c15:txfldGUID>{F6FD0B6E-A985-4DFE-AC99-229C5A4B8418}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3FE-41E7-A879-B6B748C5CCF6}"/>
                </c:ext>
                <c:ext xmlns:c15="http://schemas.microsoft.com/office/drawing/2012/chart" uri="{CE6537A1-D6FC-4f65-9D91-7224C49458BB}">
                  <c15:dlblFieldTable>
                    <c15:dlblFTEntry>
                      <c15:txfldGUID>{FEE5F6A8-3700-4636-B5D2-2DE7479B6772}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3FE-41E7-A879-B6B748C5CCF6}"/>
                </c:ext>
                <c:ext xmlns:c15="http://schemas.microsoft.com/office/drawing/2012/chart" uri="{CE6537A1-D6FC-4f65-9D91-7224C49458BB}">
                  <c15:dlblFieldTable>
                    <c15:dlblFTEntry>
                      <c15:txfldGUID>{CE659A32-E268-4837-B3C5-2718C6633691}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3FE-41E7-A879-B6B748C5CCF6}"/>
                </c:ext>
                <c:ext xmlns:c15="http://schemas.microsoft.com/office/drawing/2012/chart" uri="{CE6537A1-D6FC-4f65-9D91-7224C49458BB}">
                  <c15:dlblFieldTable>
                    <c15:dlblFTEntry>
                      <c15:txfldGUID>{C04B5B69-2429-47AA-A6DE-0A075FC75D3C}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3FE-41E7-A879-B6B748C5CCF6}"/>
                </c:ext>
                <c:ext xmlns:c15="http://schemas.microsoft.com/office/drawing/2012/chart" uri="{CE6537A1-D6FC-4f65-9D91-7224C49458BB}">
                  <c15:dlblFieldTable>
                    <c15:dlblFTEntry>
                      <c15:txfldGUID>{6C4BC53B-3629-4EC9-89B3-0CE0DA0E3ED4}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3FE-41E7-A879-B6B748C5CCF6}"/>
                </c:ext>
                <c:ext xmlns:c15="http://schemas.microsoft.com/office/drawing/2012/chart" uri="{CE6537A1-D6FC-4f65-9D91-7224C49458BB}">
                  <c15:layout/>
                  <c15:dlblFieldTable>
                    <c15:dlblFTEntry>
                      <c15:txfldGUID>{4C91C80E-E45F-44A0-814C-10FD520D16B5}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3FE-41E7-A879-B6B748C5CCF6}"/>
                </c:ext>
                <c:ext xmlns:c15="http://schemas.microsoft.com/office/drawing/2012/chart" uri="{CE6537A1-D6FC-4f65-9D91-7224C49458BB}">
                  <c15:layout/>
                  <c15:dlblFieldTable>
                    <c15:dlblFTEntry>
                      <c15:txfldGUID>{8BCDF2F9-D980-4897-9C3C-3A3172491892}</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3FE-41E7-A879-B6B748C5CCF6}"/>
                </c:ext>
                <c:ext xmlns:c15="http://schemas.microsoft.com/office/drawing/2012/chart" uri="{CE6537A1-D6FC-4f65-9D91-7224C49458BB}">
                  <c15:layout/>
                  <c15:dlblFieldTable>
                    <c15:dlblFTEntry>
                      <c15:txfldGUID>{83789FF4-467D-4606-B1A0-7126E41AE6A0}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3FE-41E7-A879-B6B748C5CCF6}"/>
                </c:ext>
                <c:ext xmlns:c15="http://schemas.microsoft.com/office/drawing/2012/chart" uri="{CE6537A1-D6FC-4f65-9D91-7224C49458BB}">
                  <c15:layout/>
                  <c15:dlblFieldTable>
                    <c15:dlblFTEntry>
                      <c15:txfldGUID>{19BAF322-F116-4E02-A5CD-CF0D15DEB7D7}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B3FE-41E7-A879-B6B748C5CCF6}"/>
            </c:ext>
          </c:extLst>
        </c:ser>
        <c:dLbls>
          <c:showLegendKey val="0"/>
          <c:showVal val="1"/>
          <c:showCatName val="0"/>
          <c:showSerName val="0"/>
          <c:showPercent val="0"/>
          <c:showBubbleSize val="0"/>
        </c:dLbls>
        <c:axId val="640738824"/>
        <c:axId val="640742352"/>
      </c:scatterChart>
      <c:valAx>
        <c:axId val="640738824"/>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0742352"/>
        <c:crosses val="autoZero"/>
        <c:crossBetween val="midCat"/>
      </c:valAx>
      <c:valAx>
        <c:axId val="640742352"/>
        <c:scaling>
          <c:orientation val="minMax"/>
          <c:max val="10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0738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DB-44AB-ABCF-E7874E43D6AC}"/>
                </c:ext>
                <c:ext xmlns:c15="http://schemas.microsoft.com/office/drawing/2012/chart" uri="{CE6537A1-D6FC-4f65-9D91-7224C49458BB}">
                  <c15:layout/>
                  <c15:dlblFieldTable>
                    <c15:dlblFTEntry>
                      <c15:txfldGUID>{653E29E0-7063-46EC-A4CB-567BC29C3D2C}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DB-44AB-ABCF-E7874E43D6AC}"/>
                </c:ext>
                <c:ext xmlns:c15="http://schemas.microsoft.com/office/drawing/2012/chart" uri="{CE6537A1-D6FC-4f65-9D91-7224C49458BB}">
                  <c15:dlblFieldTable>
                    <c15:dlblFTEntry>
                      <c15:txfldGUID>{4F846E02-62B5-4B1F-8DBA-2C8D6FED7AE4}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DB-44AB-ABCF-E7874E43D6AC}"/>
                </c:ext>
                <c:ext xmlns:c15="http://schemas.microsoft.com/office/drawing/2012/chart" uri="{CE6537A1-D6FC-4f65-9D91-7224C49458BB}">
                  <c15:dlblFieldTable>
                    <c15:dlblFTEntry>
                      <c15:txfldGUID>{3DB74374-3D7F-40B6-9B40-2BF4E9BE2A87}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DB-44AB-ABCF-E7874E43D6AC}"/>
                </c:ext>
                <c:ext xmlns:c15="http://schemas.microsoft.com/office/drawing/2012/chart" uri="{CE6537A1-D6FC-4f65-9D91-7224C49458BB}">
                  <c15:dlblFieldTable>
                    <c15:dlblFTEntry>
                      <c15:txfldGUID>{EB54C951-E4C7-41EE-B05F-1800C8CE2133}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DB-44AB-ABCF-E7874E43D6AC}"/>
                </c:ext>
                <c:ext xmlns:c15="http://schemas.microsoft.com/office/drawing/2012/chart" uri="{CE6537A1-D6FC-4f65-9D91-7224C49458BB}">
                  <c15:dlblFieldTable>
                    <c15:dlblFTEntry>
                      <c15:txfldGUID>{9864EB7E-407A-4737-BE81-1EC0A79EDDC7}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DB-44AB-ABCF-E7874E43D6AC}"/>
                </c:ext>
                <c:ext xmlns:c15="http://schemas.microsoft.com/office/drawing/2012/chart" uri="{CE6537A1-D6FC-4f65-9D91-7224C49458BB}">
                  <c15:layout/>
                  <c15:dlblFieldTable>
                    <c15:dlblFTEntry>
                      <c15:txfldGUID>{4F18319D-8A1C-449B-B082-D7BACDDE5ED4}</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DB-44AB-ABCF-E7874E43D6AC}"/>
                </c:ext>
                <c:ext xmlns:c15="http://schemas.microsoft.com/office/drawing/2012/chart" uri="{CE6537A1-D6FC-4f65-9D91-7224C49458BB}">
                  <c15:layout/>
                  <c15:dlblFieldTable>
                    <c15:dlblFTEntry>
                      <c15:txfldGUID>{8B73D2C4-E978-4647-AC34-438E22B56226}</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DB-44AB-ABCF-E7874E43D6AC}"/>
                </c:ext>
                <c:ext xmlns:c15="http://schemas.microsoft.com/office/drawing/2012/chart" uri="{CE6537A1-D6FC-4f65-9D91-7224C49458BB}">
                  <c15:layout/>
                  <c15:dlblFieldTable>
                    <c15:dlblFTEntry>
                      <c15:txfldGUID>{2BEC1156-78AA-4803-9DEB-DEAEB829AD5E}</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DB-44AB-ABCF-E7874E43D6AC}"/>
                </c:ext>
                <c:ext xmlns:c15="http://schemas.microsoft.com/office/drawing/2012/chart" uri="{CE6537A1-D6FC-4f65-9D91-7224C49458BB}">
                  <c15:layout/>
                  <c15:dlblFieldTable>
                    <c15:dlblFTEntry>
                      <c15:txfldGUID>{82287C9B-1143-4E82-A062-30CADD760DFA}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8.9</c:v>
                </c:pt>
                <c:pt idx="16">
                  <c:v>10.5</c:v>
                </c:pt>
                <c:pt idx="24">
                  <c:v>11.9</c:v>
                </c:pt>
                <c:pt idx="32">
                  <c:v>13.2</c:v>
                </c:pt>
              </c:numCache>
            </c:numRef>
          </c:xVal>
          <c:yVal>
            <c:numRef>
              <c:f>公会計指標分析・財政指標組合せ分析表!$BP$73:$DC$73</c:f>
              <c:numCache>
                <c:formatCode>#,##0.0;"▲ "#,##0.0</c:formatCode>
                <c:ptCount val="40"/>
                <c:pt idx="0">
                  <c:v>49.5</c:v>
                </c:pt>
                <c:pt idx="8">
                  <c:v>74.599999999999994</c:v>
                </c:pt>
                <c:pt idx="16">
                  <c:v>83.7</c:v>
                </c:pt>
                <c:pt idx="24">
                  <c:v>87.5</c:v>
                </c:pt>
                <c:pt idx="32">
                  <c:v>95.6</c:v>
                </c:pt>
              </c:numCache>
            </c:numRef>
          </c:yVal>
          <c:smooth val="0"/>
          <c:extLst xmlns:c16r2="http://schemas.microsoft.com/office/drawing/2015/06/chart">
            <c:ext xmlns:c16="http://schemas.microsoft.com/office/drawing/2014/chart" uri="{C3380CC4-5D6E-409C-BE32-E72D297353CC}">
              <c16:uniqueId val="{00000009-B9DB-44AB-ABCF-E7874E43D6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19259719968463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DB-44AB-ABCF-E7874E43D6AC}"/>
                </c:ext>
                <c:ext xmlns:c15="http://schemas.microsoft.com/office/drawing/2012/chart" uri="{CE6537A1-D6FC-4f65-9D91-7224C49458BB}">
                  <c15:layout/>
                  <c15:dlblFieldTable>
                    <c15:dlblFTEntry>
                      <c15:txfldGUID>{CE92E40B-3D23-4989-9005-28F13AC61061}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DB-44AB-ABCF-E7874E43D6AC}"/>
                </c:ext>
                <c:ext xmlns:c15="http://schemas.microsoft.com/office/drawing/2012/chart" uri="{CE6537A1-D6FC-4f65-9D91-7224C49458BB}">
                  <c15:dlblFieldTable>
                    <c15:dlblFTEntry>
                      <c15:txfldGUID>{9FA527A6-C795-494D-A2BB-2DC9BB84DEA1}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DB-44AB-ABCF-E7874E43D6AC}"/>
                </c:ext>
                <c:ext xmlns:c15="http://schemas.microsoft.com/office/drawing/2012/chart" uri="{CE6537A1-D6FC-4f65-9D91-7224C49458BB}">
                  <c15:dlblFieldTable>
                    <c15:dlblFTEntry>
                      <c15:txfldGUID>{1B706AE0-0724-4532-AFB0-F043D5FF6F8E}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DB-44AB-ABCF-E7874E43D6AC}"/>
                </c:ext>
                <c:ext xmlns:c15="http://schemas.microsoft.com/office/drawing/2012/chart" uri="{CE6537A1-D6FC-4f65-9D91-7224C49458BB}">
                  <c15:dlblFieldTable>
                    <c15:dlblFTEntry>
                      <c15:txfldGUID>{562D492C-E847-4731-AA2C-A2BEB97EBF21}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DB-44AB-ABCF-E7874E43D6AC}"/>
                </c:ext>
                <c:ext xmlns:c15="http://schemas.microsoft.com/office/drawing/2012/chart" uri="{CE6537A1-D6FC-4f65-9D91-7224C49458BB}">
                  <c15:dlblFieldTable>
                    <c15:dlblFTEntry>
                      <c15:txfldGUID>{FA747F2E-4FA5-4A9A-85FA-2619566A2EFF}</c15:txfldGUID>
                      <c15:f>#REF!</c15:f>
                      <c15:dlblFieldTableCache>
                        <c:ptCount val="1"/>
                        <c:pt idx="0">
                          <c:v>#REF!</c:v>
                        </c:pt>
                      </c15:dlblFieldTableCache>
                    </c15:dlblFTEntry>
                  </c15:dlblFieldTable>
                  <c15:showDataLabelsRange val="0"/>
                </c:ext>
              </c:extLst>
            </c:dLbl>
            <c:dLbl>
              <c:idx val="8"/>
              <c:layout>
                <c:manualLayout>
                  <c:x val="0"/>
                  <c:y val="-4.252805144437282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DB-44AB-ABCF-E7874E43D6AC}"/>
                </c:ext>
                <c:ext xmlns:c15="http://schemas.microsoft.com/office/drawing/2012/chart" uri="{CE6537A1-D6FC-4f65-9D91-7224C49458BB}">
                  <c15:layout/>
                  <c15:dlblFieldTable>
                    <c15:dlblFTEntry>
                      <c15:txfldGUID>{45CFDFED-579C-4992-98D1-1E52F1947698}</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4.846592967908229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DB-44AB-ABCF-E7874E43D6AC}"/>
                </c:ext>
                <c:ext xmlns:c15="http://schemas.microsoft.com/office/drawing/2012/chart" uri="{CE6537A1-D6FC-4f65-9D91-7224C49458BB}">
                  <c15:layout/>
                  <c15:dlblFieldTable>
                    <c15:dlblFTEntry>
                      <c15:txfldGUID>{681DCAAF-723D-4DEE-913E-22791721B3E4}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3.826784856843620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DB-44AB-ABCF-E7874E43D6AC}"/>
                </c:ext>
                <c:ext xmlns:c15="http://schemas.microsoft.com/office/drawing/2012/chart" uri="{CE6537A1-D6FC-4f65-9D91-7224C49458BB}">
                  <c15:layout/>
                  <c15:dlblFieldTable>
                    <c15:dlblFTEntry>
                      <c15:txfldGUID>{095B8F0D-3500-4ABE-9940-B524EF1F08DB}</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1.41368594026880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DB-44AB-ABCF-E7874E43D6AC}"/>
                </c:ext>
                <c:ext xmlns:c15="http://schemas.microsoft.com/office/drawing/2012/chart" uri="{CE6537A1-D6FC-4f65-9D91-7224C49458BB}">
                  <c15:layout/>
                  <c15:dlblFieldTable>
                    <c15:dlblFTEntry>
                      <c15:txfldGUID>{8A32D8FF-EFE6-4E04-9761-5E69F3BFE949}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B9DB-44AB-ABCF-E7874E43D6AC}"/>
            </c:ext>
          </c:extLst>
        </c:ser>
        <c:dLbls>
          <c:showLegendKey val="0"/>
          <c:showVal val="1"/>
          <c:showCatName val="0"/>
          <c:showSerName val="0"/>
          <c:showPercent val="0"/>
          <c:showBubbleSize val="0"/>
        </c:dLbls>
        <c:axId val="640749016"/>
        <c:axId val="640742744"/>
      </c:scatterChart>
      <c:valAx>
        <c:axId val="640749016"/>
        <c:scaling>
          <c:orientation val="minMax"/>
          <c:max val="13.7999999999999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0742744"/>
        <c:crosses val="autoZero"/>
        <c:crossBetween val="midCat"/>
      </c:valAx>
      <c:valAx>
        <c:axId val="640742744"/>
        <c:scaling>
          <c:orientation val="minMax"/>
          <c:max val="11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07490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23,392
23,283
684.87
15,890,967
15,814,769
70,096
8,265,146
18,851,725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類似団体平均より下回っている。町税の増収等はあったものの、面積が広く、第一次産業を中心とした産業形態により、町の財政構造は自主財源に乏しく、歳入の約３割を地方交付税に依存している。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入の根幹となる町税等の収納率向上に努めるとともに、手数料等受益者負担の公平性を図るなど、多額の財政需要に見合う自主財源の確保に努めるとともに、歳入総額の減少に耐え得る歳出構造の構築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98072</xdr:rowOff>
    </xdr:to>
    <xdr:cxnSp macro="">
      <xdr:nvCxnSpPr>
        <xdr:cNvPr id="69" name="直線コネクタ 68"/>
        <xdr:cNvCxnSpPr/>
      </xdr:nvCxnSpPr>
      <xdr:spPr>
        <a:xfrm flipV="1">
          <a:off x="4114800" y="76284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98072</xdr:rowOff>
    </xdr:from>
    <xdr:to>
      <xdr:col>19</xdr:col>
      <xdr:colOff>133350</xdr:colOff>
      <xdr:row>44</xdr:row>
      <xdr:rowOff>111478</xdr:rowOff>
    </xdr:to>
    <xdr:cxnSp macro="">
      <xdr:nvCxnSpPr>
        <xdr:cNvPr id="72" name="直線コネクタ 71"/>
        <xdr:cNvCxnSpPr/>
      </xdr:nvCxnSpPr>
      <xdr:spPr>
        <a:xfrm flipV="1">
          <a:off x="3225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111478</xdr:rowOff>
    </xdr:from>
    <xdr:to>
      <xdr:col>15</xdr:col>
      <xdr:colOff>82550</xdr:colOff>
      <xdr:row>44</xdr:row>
      <xdr:rowOff>124883</xdr:rowOff>
    </xdr:to>
    <xdr:cxnSp macro="">
      <xdr:nvCxnSpPr>
        <xdr:cNvPr id="75" name="直線コネクタ 74"/>
        <xdr:cNvCxnSpPr/>
      </xdr:nvCxnSpPr>
      <xdr:spPr>
        <a:xfrm flipV="1">
          <a:off x="2336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151695</xdr:rowOff>
    </xdr:to>
    <xdr:cxnSp macro="">
      <xdr:nvCxnSpPr>
        <xdr:cNvPr id="78" name="直線コネクタ 77"/>
        <xdr:cNvCxnSpPr/>
      </xdr:nvCxnSpPr>
      <xdr:spPr>
        <a:xfrm flipV="1">
          <a:off x="1447800" y="76686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47272</xdr:rowOff>
    </xdr:from>
    <xdr:to>
      <xdr:col>19</xdr:col>
      <xdr:colOff>184150</xdr:colOff>
      <xdr:row>44</xdr:row>
      <xdr:rowOff>148872</xdr:rowOff>
    </xdr:to>
    <xdr:sp macro="" textlink="">
      <xdr:nvSpPr>
        <xdr:cNvPr id="90" name="楕円 89"/>
        <xdr:cNvSpPr/>
      </xdr:nvSpPr>
      <xdr:spPr>
        <a:xfrm>
          <a:off x="4064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133649</xdr:rowOff>
    </xdr:from>
    <xdr:ext cx="736600" cy="259045"/>
    <xdr:sp macro="" textlink="">
      <xdr:nvSpPr>
        <xdr:cNvPr id="91" name="テキスト ボックス 90"/>
        <xdr:cNvSpPr txBox="1"/>
      </xdr:nvSpPr>
      <xdr:spPr>
        <a:xfrm>
          <a:off x="3733800" y="767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60678</xdr:rowOff>
    </xdr:from>
    <xdr:to>
      <xdr:col>15</xdr:col>
      <xdr:colOff>133350</xdr:colOff>
      <xdr:row>44</xdr:row>
      <xdr:rowOff>162278</xdr:rowOff>
    </xdr:to>
    <xdr:sp macro="" textlink="">
      <xdr:nvSpPr>
        <xdr:cNvPr id="92" name="楕円 91"/>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147055</xdr:rowOff>
    </xdr:from>
    <xdr:ext cx="762000" cy="259045"/>
    <xdr:sp macro="" textlink="">
      <xdr:nvSpPr>
        <xdr:cNvPr id="93" name="テキスト ボックス 92"/>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100895</xdr:rowOff>
    </xdr:from>
    <xdr:to>
      <xdr:col>7</xdr:col>
      <xdr:colOff>31750</xdr:colOff>
      <xdr:row>45</xdr:row>
      <xdr:rowOff>31045</xdr:rowOff>
    </xdr:to>
    <xdr:sp macro="" textlink="">
      <xdr:nvSpPr>
        <xdr:cNvPr id="96" name="楕円 95"/>
        <xdr:cNvSpPr/>
      </xdr:nvSpPr>
      <xdr:spPr>
        <a:xfrm>
          <a:off x="1397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15822</xdr:rowOff>
    </xdr:from>
    <xdr:ext cx="762000" cy="259045"/>
    <xdr:sp macro="" textlink="">
      <xdr:nvSpPr>
        <xdr:cNvPr id="97" name="テキスト ボックス 96"/>
        <xdr:cNvSpPr txBox="1"/>
      </xdr:nvSpPr>
      <xdr:spPr>
        <a:xfrm>
          <a:off x="1066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類似団体平均より上回っている。公債費は前年度よりも増加したものの、病院会計への繰出金を抑制したことから前年度比で０．１％の減となっている。</a:t>
          </a:r>
        </a:p>
        <a:p>
          <a:r>
            <a:rPr kumimoji="1" lang="ja-JP" altLang="en-US" sz="1300">
              <a:latin typeface="ＭＳ Ｐゴシック" panose="020B0600070205080204" pitchFamily="50" charset="-128"/>
              <a:ea typeface="ＭＳ Ｐゴシック" panose="020B0600070205080204" pitchFamily="50" charset="-128"/>
            </a:rPr>
            <a:t>　今後についても「中標津町行財政健全化緊急対策方針」に基づき、事務事業の見直しを進め、優先度の低い事業などについては計画的に廃止・縮小を行い、歳出削減に努める。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117793</xdr:rowOff>
    </xdr:to>
    <xdr:cxnSp macro="">
      <xdr:nvCxnSpPr>
        <xdr:cNvPr id="128" name="直線コネクタ 127"/>
        <xdr:cNvCxnSpPr/>
      </xdr:nvCxnSpPr>
      <xdr:spPr>
        <a:xfrm flipV="1">
          <a:off x="4114800" y="1108456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117793</xdr:rowOff>
    </xdr:to>
    <xdr:cxnSp macro="">
      <xdr:nvCxnSpPr>
        <xdr:cNvPr id="131" name="直線コネクタ 130"/>
        <xdr:cNvCxnSpPr/>
      </xdr:nvCxnSpPr>
      <xdr:spPr>
        <a:xfrm>
          <a:off x="3225800" y="110604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117793</xdr:rowOff>
    </xdr:to>
    <xdr:cxnSp macro="">
      <xdr:nvCxnSpPr>
        <xdr:cNvPr id="134" name="直線コネクタ 133"/>
        <xdr:cNvCxnSpPr/>
      </xdr:nvCxnSpPr>
      <xdr:spPr>
        <a:xfrm flipV="1">
          <a:off x="2336800" y="110604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117793</xdr:rowOff>
    </xdr:to>
    <xdr:cxnSp macro="">
      <xdr:nvCxnSpPr>
        <xdr:cNvPr id="137" name="直線コネクタ 136"/>
        <xdr:cNvCxnSpPr/>
      </xdr:nvCxnSpPr>
      <xdr:spPr>
        <a:xfrm>
          <a:off x="1447800" y="1098804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7" name="楕円 146"/>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8"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49" name="楕円 148"/>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0" name="テキスト ボックス 149"/>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1" name="楕円 150"/>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2" name="テキスト ボックス 151"/>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3" name="楕円 152"/>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4" name="テキスト ボックス 153"/>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5" name="楕円 154"/>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6" name="テキスト ボックス 155"/>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人事院勧告に基づく俸給の引き上げ、勤勉手当支給割合の改定により増額となっている。また、委託料の増などにより物件費も増加していることから、人件費・物件費等全体では前年度より増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今後も引き続き、効率的な事務の執行を推進し、歳出削減に努めるほか、施設管理運営にあたっては、指定管理者制度による委託化を進める。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66684</xdr:rowOff>
    </xdr:from>
    <xdr:to>
      <xdr:col>23</xdr:col>
      <xdr:colOff>133350</xdr:colOff>
      <xdr:row>86</xdr:row>
      <xdr:rowOff>123662</xdr:rowOff>
    </xdr:to>
    <xdr:cxnSp macro="">
      <xdr:nvCxnSpPr>
        <xdr:cNvPr id="191" name="直線コネクタ 190"/>
        <xdr:cNvCxnSpPr/>
      </xdr:nvCxnSpPr>
      <xdr:spPr>
        <a:xfrm>
          <a:off x="4114800" y="14811384"/>
          <a:ext cx="838200" cy="5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57779</xdr:rowOff>
    </xdr:from>
    <xdr:to>
      <xdr:col>19</xdr:col>
      <xdr:colOff>133350</xdr:colOff>
      <xdr:row>86</xdr:row>
      <xdr:rowOff>66684</xdr:rowOff>
    </xdr:to>
    <xdr:cxnSp macro="">
      <xdr:nvCxnSpPr>
        <xdr:cNvPr id="194" name="直線コネクタ 193"/>
        <xdr:cNvCxnSpPr/>
      </xdr:nvCxnSpPr>
      <xdr:spPr>
        <a:xfrm>
          <a:off x="3225800" y="14802479"/>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26910</xdr:rowOff>
    </xdr:from>
    <xdr:to>
      <xdr:col>15</xdr:col>
      <xdr:colOff>82550</xdr:colOff>
      <xdr:row>86</xdr:row>
      <xdr:rowOff>57779</xdr:rowOff>
    </xdr:to>
    <xdr:cxnSp macro="">
      <xdr:nvCxnSpPr>
        <xdr:cNvPr id="197" name="直線コネクタ 196"/>
        <xdr:cNvCxnSpPr/>
      </xdr:nvCxnSpPr>
      <xdr:spPr>
        <a:xfrm>
          <a:off x="2336800" y="14771610"/>
          <a:ext cx="889000" cy="3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3198</xdr:rowOff>
    </xdr:from>
    <xdr:to>
      <xdr:col>11</xdr:col>
      <xdr:colOff>31750</xdr:colOff>
      <xdr:row>86</xdr:row>
      <xdr:rowOff>26910</xdr:rowOff>
    </xdr:to>
    <xdr:cxnSp macro="">
      <xdr:nvCxnSpPr>
        <xdr:cNvPr id="200" name="直線コネクタ 199"/>
        <xdr:cNvCxnSpPr/>
      </xdr:nvCxnSpPr>
      <xdr:spPr>
        <a:xfrm>
          <a:off x="1447800" y="14747898"/>
          <a:ext cx="889000" cy="2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72862</xdr:rowOff>
    </xdr:from>
    <xdr:to>
      <xdr:col>23</xdr:col>
      <xdr:colOff>184150</xdr:colOff>
      <xdr:row>87</xdr:row>
      <xdr:rowOff>3012</xdr:rowOff>
    </xdr:to>
    <xdr:sp macro="" textlink="">
      <xdr:nvSpPr>
        <xdr:cNvPr id="210" name="楕円 209"/>
        <xdr:cNvSpPr/>
      </xdr:nvSpPr>
      <xdr:spPr>
        <a:xfrm>
          <a:off x="4902200" y="148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44939</xdr:rowOff>
    </xdr:from>
    <xdr:ext cx="762000" cy="259045"/>
    <xdr:sp macro="" textlink="">
      <xdr:nvSpPr>
        <xdr:cNvPr id="211" name="人件費・物件費等の状況該当値テキスト"/>
        <xdr:cNvSpPr txBox="1"/>
      </xdr:nvSpPr>
      <xdr:spPr>
        <a:xfrm>
          <a:off x="5041900" y="1478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15884</xdr:rowOff>
    </xdr:from>
    <xdr:to>
      <xdr:col>19</xdr:col>
      <xdr:colOff>184150</xdr:colOff>
      <xdr:row>86</xdr:row>
      <xdr:rowOff>117484</xdr:rowOff>
    </xdr:to>
    <xdr:sp macro="" textlink="">
      <xdr:nvSpPr>
        <xdr:cNvPr id="212" name="楕円 211"/>
        <xdr:cNvSpPr/>
      </xdr:nvSpPr>
      <xdr:spPr>
        <a:xfrm>
          <a:off x="4064000" y="147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102261</xdr:rowOff>
    </xdr:from>
    <xdr:ext cx="736600" cy="259045"/>
    <xdr:sp macro="" textlink="">
      <xdr:nvSpPr>
        <xdr:cNvPr id="213" name="テキスト ボックス 212"/>
        <xdr:cNvSpPr txBox="1"/>
      </xdr:nvSpPr>
      <xdr:spPr>
        <a:xfrm>
          <a:off x="3733800" y="14846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6979</xdr:rowOff>
    </xdr:from>
    <xdr:to>
      <xdr:col>15</xdr:col>
      <xdr:colOff>133350</xdr:colOff>
      <xdr:row>86</xdr:row>
      <xdr:rowOff>108579</xdr:rowOff>
    </xdr:to>
    <xdr:sp macro="" textlink="">
      <xdr:nvSpPr>
        <xdr:cNvPr id="214" name="楕円 213"/>
        <xdr:cNvSpPr/>
      </xdr:nvSpPr>
      <xdr:spPr>
        <a:xfrm>
          <a:off x="3175000" y="147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93356</xdr:rowOff>
    </xdr:from>
    <xdr:ext cx="762000" cy="259045"/>
    <xdr:sp macro="" textlink="">
      <xdr:nvSpPr>
        <xdr:cNvPr id="215" name="テキスト ボックス 214"/>
        <xdr:cNvSpPr txBox="1"/>
      </xdr:nvSpPr>
      <xdr:spPr>
        <a:xfrm>
          <a:off x="2844800" y="1483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147560</xdr:rowOff>
    </xdr:from>
    <xdr:to>
      <xdr:col>11</xdr:col>
      <xdr:colOff>82550</xdr:colOff>
      <xdr:row>86</xdr:row>
      <xdr:rowOff>77710</xdr:rowOff>
    </xdr:to>
    <xdr:sp macro="" textlink="">
      <xdr:nvSpPr>
        <xdr:cNvPr id="216" name="楕円 215"/>
        <xdr:cNvSpPr/>
      </xdr:nvSpPr>
      <xdr:spPr>
        <a:xfrm>
          <a:off x="2286000" y="147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62487</xdr:rowOff>
    </xdr:from>
    <xdr:ext cx="762000" cy="259045"/>
    <xdr:sp macro="" textlink="">
      <xdr:nvSpPr>
        <xdr:cNvPr id="217" name="テキスト ボックス 216"/>
        <xdr:cNvSpPr txBox="1"/>
      </xdr:nvSpPr>
      <xdr:spPr>
        <a:xfrm>
          <a:off x="1955800" y="1480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123848</xdr:rowOff>
    </xdr:from>
    <xdr:to>
      <xdr:col>7</xdr:col>
      <xdr:colOff>31750</xdr:colOff>
      <xdr:row>86</xdr:row>
      <xdr:rowOff>53998</xdr:rowOff>
    </xdr:to>
    <xdr:sp macro="" textlink="">
      <xdr:nvSpPr>
        <xdr:cNvPr id="218" name="楕円 217"/>
        <xdr:cNvSpPr/>
      </xdr:nvSpPr>
      <xdr:spPr>
        <a:xfrm>
          <a:off x="1397000" y="146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38775</xdr:rowOff>
    </xdr:from>
    <xdr:ext cx="762000" cy="259045"/>
    <xdr:sp macro="" textlink="">
      <xdr:nvSpPr>
        <xdr:cNvPr id="219" name="テキスト ボックス 218"/>
        <xdr:cNvSpPr txBox="1"/>
      </xdr:nvSpPr>
      <xdr:spPr>
        <a:xfrm>
          <a:off x="1066800" y="147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類似団体平均より下回っている。今後も、職員の定員管理計画に基づき、適正な定員管理を行うとともに、義務的経費の抑制に努める。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84</xdr:row>
      <xdr:rowOff>13607</xdr:rowOff>
    </xdr:to>
    <xdr:cxnSp macro="">
      <xdr:nvCxnSpPr>
        <xdr:cNvPr id="255" name="直線コネクタ 254"/>
        <xdr:cNvCxnSpPr/>
      </xdr:nvCxnSpPr>
      <xdr:spPr>
        <a:xfrm flipV="1">
          <a:off x="16179800" y="14105164"/>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82550</xdr:rowOff>
    </xdr:to>
    <xdr:cxnSp macro="">
      <xdr:nvCxnSpPr>
        <xdr:cNvPr id="258" name="直線コネクタ 257"/>
        <xdr:cNvCxnSpPr/>
      </xdr:nvCxnSpPr>
      <xdr:spPr>
        <a:xfrm flipV="1">
          <a:off x="15290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84</xdr:row>
      <xdr:rowOff>82550</xdr:rowOff>
    </xdr:to>
    <xdr:cxnSp macro="">
      <xdr:nvCxnSpPr>
        <xdr:cNvPr id="261" name="直線コネクタ 260"/>
        <xdr:cNvCxnSpPr/>
      </xdr:nvCxnSpPr>
      <xdr:spPr>
        <a:xfrm>
          <a:off x="14401800" y="143464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84</xdr:row>
      <xdr:rowOff>65314</xdr:rowOff>
    </xdr:to>
    <xdr:cxnSp macro="">
      <xdr:nvCxnSpPr>
        <xdr:cNvPr id="264" name="直線コネクタ 263"/>
        <xdr:cNvCxnSpPr/>
      </xdr:nvCxnSpPr>
      <xdr:spPr>
        <a:xfrm flipV="1">
          <a:off x="13512800" y="143464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4" name="楕円 273"/>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75" name="給与水準   （国との比較）該当値テキスト"/>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6" name="楕円 275"/>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7" name="テキスト ボックス 276"/>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0" name="楕円 279"/>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1" name="テキスト ボックス 280"/>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2" name="楕円 281"/>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3" name="テキスト ボックス 282"/>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類似団体平均を上回っている。本町は、広大な行政面積を有し、多数の施設を保有していること、また、中標津農業高等学校への教職員等の配置などにより、平均を押し上げている。</a:t>
          </a:r>
        </a:p>
        <a:p>
          <a:r>
            <a:rPr kumimoji="1" lang="ja-JP" altLang="en-US" sz="1300">
              <a:latin typeface="ＭＳ Ｐゴシック" panose="020B0600070205080204" pitchFamily="50" charset="-128"/>
              <a:ea typeface="ＭＳ Ｐゴシック" panose="020B0600070205080204" pitchFamily="50" charset="-128"/>
            </a:rPr>
            <a:t>　今後についても、事務事業体系の見直し等を行い、柔軟で積極的な行財政運営を可能とする新しい組織体制の構築を目指すとともに、引き続き、将来の行政経営を担う人材を計画的に確保しながら適切な定員管理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129812</xdr:rowOff>
    </xdr:from>
    <xdr:to>
      <xdr:col>81</xdr:col>
      <xdr:colOff>44450</xdr:colOff>
      <xdr:row>63</xdr:row>
      <xdr:rowOff>159113</xdr:rowOff>
    </xdr:to>
    <xdr:cxnSp macro="">
      <xdr:nvCxnSpPr>
        <xdr:cNvPr id="320" name="直線コネクタ 319"/>
        <xdr:cNvCxnSpPr/>
      </xdr:nvCxnSpPr>
      <xdr:spPr>
        <a:xfrm flipV="1">
          <a:off x="16179800" y="10931162"/>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147048</xdr:rowOff>
    </xdr:from>
    <xdr:to>
      <xdr:col>77</xdr:col>
      <xdr:colOff>44450</xdr:colOff>
      <xdr:row>63</xdr:row>
      <xdr:rowOff>159113</xdr:rowOff>
    </xdr:to>
    <xdr:cxnSp macro="">
      <xdr:nvCxnSpPr>
        <xdr:cNvPr id="323" name="直線コネクタ 322"/>
        <xdr:cNvCxnSpPr/>
      </xdr:nvCxnSpPr>
      <xdr:spPr>
        <a:xfrm>
          <a:off x="15290800" y="109483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122918</xdr:rowOff>
    </xdr:from>
    <xdr:to>
      <xdr:col>72</xdr:col>
      <xdr:colOff>203200</xdr:colOff>
      <xdr:row>63</xdr:row>
      <xdr:rowOff>147048</xdr:rowOff>
    </xdr:to>
    <xdr:cxnSp macro="">
      <xdr:nvCxnSpPr>
        <xdr:cNvPr id="326" name="直線コネクタ 325"/>
        <xdr:cNvCxnSpPr/>
      </xdr:nvCxnSpPr>
      <xdr:spPr>
        <a:xfrm>
          <a:off x="14401800" y="109242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40187</xdr:rowOff>
    </xdr:from>
    <xdr:to>
      <xdr:col>68</xdr:col>
      <xdr:colOff>152400</xdr:colOff>
      <xdr:row>63</xdr:row>
      <xdr:rowOff>122918</xdr:rowOff>
    </xdr:to>
    <xdr:cxnSp macro="">
      <xdr:nvCxnSpPr>
        <xdr:cNvPr id="329" name="直線コネクタ 328"/>
        <xdr:cNvCxnSpPr/>
      </xdr:nvCxnSpPr>
      <xdr:spPr>
        <a:xfrm>
          <a:off x="13512800" y="1084153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79012</xdr:rowOff>
    </xdr:from>
    <xdr:to>
      <xdr:col>81</xdr:col>
      <xdr:colOff>95250</xdr:colOff>
      <xdr:row>64</xdr:row>
      <xdr:rowOff>9162</xdr:rowOff>
    </xdr:to>
    <xdr:sp macro="" textlink="">
      <xdr:nvSpPr>
        <xdr:cNvPr id="339" name="楕円 338"/>
        <xdr:cNvSpPr/>
      </xdr:nvSpPr>
      <xdr:spPr>
        <a:xfrm>
          <a:off x="169672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51089</xdr:rowOff>
    </xdr:from>
    <xdr:ext cx="762000" cy="259045"/>
    <xdr:sp macro="" textlink="">
      <xdr:nvSpPr>
        <xdr:cNvPr id="340" name="定員管理の状況該当値テキスト"/>
        <xdr:cNvSpPr txBox="1"/>
      </xdr:nvSpPr>
      <xdr:spPr>
        <a:xfrm>
          <a:off x="17106900" y="1085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108313</xdr:rowOff>
    </xdr:from>
    <xdr:to>
      <xdr:col>77</xdr:col>
      <xdr:colOff>95250</xdr:colOff>
      <xdr:row>64</xdr:row>
      <xdr:rowOff>38463</xdr:rowOff>
    </xdr:to>
    <xdr:sp macro="" textlink="">
      <xdr:nvSpPr>
        <xdr:cNvPr id="341" name="楕円 340"/>
        <xdr:cNvSpPr/>
      </xdr:nvSpPr>
      <xdr:spPr>
        <a:xfrm>
          <a:off x="16129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23240</xdr:rowOff>
    </xdr:from>
    <xdr:ext cx="736600" cy="259045"/>
    <xdr:sp macro="" textlink="">
      <xdr:nvSpPr>
        <xdr:cNvPr id="342" name="テキスト ボックス 341"/>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96248</xdr:rowOff>
    </xdr:from>
    <xdr:to>
      <xdr:col>73</xdr:col>
      <xdr:colOff>44450</xdr:colOff>
      <xdr:row>64</xdr:row>
      <xdr:rowOff>26398</xdr:rowOff>
    </xdr:to>
    <xdr:sp macro="" textlink="">
      <xdr:nvSpPr>
        <xdr:cNvPr id="343" name="楕円 342"/>
        <xdr:cNvSpPr/>
      </xdr:nvSpPr>
      <xdr:spPr>
        <a:xfrm>
          <a:off x="15240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11175</xdr:rowOff>
    </xdr:from>
    <xdr:ext cx="762000" cy="259045"/>
    <xdr:sp macro="" textlink="">
      <xdr:nvSpPr>
        <xdr:cNvPr id="344" name="テキスト ボックス 343"/>
        <xdr:cNvSpPr txBox="1"/>
      </xdr:nvSpPr>
      <xdr:spPr>
        <a:xfrm>
          <a:off x="14909800" y="109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72118</xdr:rowOff>
    </xdr:from>
    <xdr:to>
      <xdr:col>68</xdr:col>
      <xdr:colOff>203200</xdr:colOff>
      <xdr:row>64</xdr:row>
      <xdr:rowOff>2268</xdr:rowOff>
    </xdr:to>
    <xdr:sp macro="" textlink="">
      <xdr:nvSpPr>
        <xdr:cNvPr id="345" name="楕円 344"/>
        <xdr:cNvSpPr/>
      </xdr:nvSpPr>
      <xdr:spPr>
        <a:xfrm>
          <a:off x="14351000" y="10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158495</xdr:rowOff>
    </xdr:from>
    <xdr:ext cx="762000" cy="259045"/>
    <xdr:sp macro="" textlink="">
      <xdr:nvSpPr>
        <xdr:cNvPr id="346" name="テキスト ボックス 345"/>
        <xdr:cNvSpPr txBox="1"/>
      </xdr:nvSpPr>
      <xdr:spPr>
        <a:xfrm>
          <a:off x="14020800" y="109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160837</xdr:rowOff>
    </xdr:from>
    <xdr:to>
      <xdr:col>64</xdr:col>
      <xdr:colOff>152400</xdr:colOff>
      <xdr:row>63</xdr:row>
      <xdr:rowOff>90987</xdr:rowOff>
    </xdr:to>
    <xdr:sp macro="" textlink="">
      <xdr:nvSpPr>
        <xdr:cNvPr id="347" name="楕円 346"/>
        <xdr:cNvSpPr/>
      </xdr:nvSpPr>
      <xdr:spPr>
        <a:xfrm>
          <a:off x="134620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75764</xdr:rowOff>
    </xdr:from>
    <xdr:ext cx="762000" cy="259045"/>
    <xdr:sp macro="" textlink="">
      <xdr:nvSpPr>
        <xdr:cNvPr id="348" name="テキスト ボックス 347"/>
        <xdr:cNvSpPr txBox="1"/>
      </xdr:nvSpPr>
      <xdr:spPr>
        <a:xfrm>
          <a:off x="13131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過去に借入れた公営住宅建設事業などの償還が終了したものの、総合体育館建設の本工事等に係る償還が始まったことなどに伴い、今年度は前年度比で１．３％の増となっている。</a:t>
          </a:r>
        </a:p>
        <a:p>
          <a:r>
            <a:rPr kumimoji="1" lang="ja-JP" altLang="en-US" sz="1300">
              <a:latin typeface="ＭＳ Ｐゴシック" panose="020B0600070205080204" pitchFamily="50" charset="-128"/>
              <a:ea typeface="ＭＳ Ｐゴシック" panose="020B0600070205080204" pitchFamily="50" charset="-128"/>
            </a:rPr>
            <a:t>　今後も「中標津町行財政健全化緊急対策方針」に基づき、早期健全化基準を超えないよう、地方債借入の抑制を行い公債費負担の適正化に努める。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44</xdr:row>
      <xdr:rowOff>100754</xdr:rowOff>
    </xdr:to>
    <xdr:cxnSp macro="">
      <xdr:nvCxnSpPr>
        <xdr:cNvPr id="381" name="直線コネクタ 380"/>
        <xdr:cNvCxnSpPr/>
      </xdr:nvCxnSpPr>
      <xdr:spPr>
        <a:xfrm>
          <a:off x="16179800" y="753999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167640</xdr:rowOff>
    </xdr:to>
    <xdr:cxnSp macro="">
      <xdr:nvCxnSpPr>
        <xdr:cNvPr id="384" name="直線コネクタ 383"/>
        <xdr:cNvCxnSpPr/>
      </xdr:nvCxnSpPr>
      <xdr:spPr>
        <a:xfrm>
          <a:off x="15290800" y="74273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43</xdr:row>
      <xdr:rowOff>55033</xdr:rowOff>
    </xdr:to>
    <xdr:cxnSp macro="">
      <xdr:nvCxnSpPr>
        <xdr:cNvPr id="387" name="直線コネクタ 386"/>
        <xdr:cNvCxnSpPr/>
      </xdr:nvCxnSpPr>
      <xdr:spPr>
        <a:xfrm>
          <a:off x="14401800" y="72986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97790</xdr:rowOff>
    </xdr:to>
    <xdr:cxnSp macro="">
      <xdr:nvCxnSpPr>
        <xdr:cNvPr id="390" name="直線コネクタ 389"/>
        <xdr:cNvCxnSpPr/>
      </xdr:nvCxnSpPr>
      <xdr:spPr>
        <a:xfrm>
          <a:off x="13512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49954</xdr:rowOff>
    </xdr:from>
    <xdr:to>
      <xdr:col>81</xdr:col>
      <xdr:colOff>95250</xdr:colOff>
      <xdr:row>44</xdr:row>
      <xdr:rowOff>151554</xdr:rowOff>
    </xdr:to>
    <xdr:sp macro="" textlink="">
      <xdr:nvSpPr>
        <xdr:cNvPr id="400" name="楕円 399"/>
        <xdr:cNvSpPr/>
      </xdr:nvSpPr>
      <xdr:spPr>
        <a:xfrm>
          <a:off x="16967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117281</xdr:rowOff>
    </xdr:from>
    <xdr:ext cx="762000" cy="259045"/>
    <xdr:sp macro="" textlink="">
      <xdr:nvSpPr>
        <xdr:cNvPr id="401" name="公債費負担の状況該当値テキスト"/>
        <xdr:cNvSpPr txBox="1"/>
      </xdr:nvSpPr>
      <xdr:spPr>
        <a:xfrm>
          <a:off x="17106900" y="74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402" name="楕円 401"/>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3" name="テキスト ボックス 402"/>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6" name="楕円 405"/>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7" name="テキスト ボックス 406"/>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8" name="楕円 407"/>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9" name="テキスト ボックス 408"/>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類似団体平均より上回っている。基金残高の減はもとより、普通建設事業費の増に伴って地方債の現在高が上昇したことにより、前年度比増となっている。</a:t>
          </a:r>
        </a:p>
        <a:p>
          <a:r>
            <a:rPr kumimoji="1" lang="ja-JP" altLang="en-US" sz="1300">
              <a:latin typeface="ＭＳ Ｐゴシック" panose="020B0600070205080204" pitchFamily="50" charset="-128"/>
              <a:ea typeface="ＭＳ Ｐゴシック" panose="020B0600070205080204" pitchFamily="50" charset="-128"/>
            </a:rPr>
            <a:t>　今後は、公債費負担の適正化を行うとともに、経費の削減に向けた事務事業の見直しや地方債借入の抑制などにより、行財政改革を進め、健全な財政運営に努める。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61081</xdr:rowOff>
    </xdr:from>
    <xdr:to>
      <xdr:col>81</xdr:col>
      <xdr:colOff>44450</xdr:colOff>
      <xdr:row>19</xdr:row>
      <xdr:rowOff>154154</xdr:rowOff>
    </xdr:to>
    <xdr:cxnSp macro="">
      <xdr:nvCxnSpPr>
        <xdr:cNvPr id="445" name="直線コネクタ 444"/>
        <xdr:cNvCxnSpPr/>
      </xdr:nvCxnSpPr>
      <xdr:spPr>
        <a:xfrm>
          <a:off x="16179800" y="331863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17417</xdr:rowOff>
    </xdr:from>
    <xdr:to>
      <xdr:col>77</xdr:col>
      <xdr:colOff>44450</xdr:colOff>
      <xdr:row>19</xdr:row>
      <xdr:rowOff>61081</xdr:rowOff>
    </xdr:to>
    <xdr:cxnSp macro="">
      <xdr:nvCxnSpPr>
        <xdr:cNvPr id="448" name="直線コネクタ 447"/>
        <xdr:cNvCxnSpPr/>
      </xdr:nvCxnSpPr>
      <xdr:spPr>
        <a:xfrm>
          <a:off x="15290800" y="3274967"/>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84304</xdr:rowOff>
    </xdr:from>
    <xdr:to>
      <xdr:col>72</xdr:col>
      <xdr:colOff>203200</xdr:colOff>
      <xdr:row>19</xdr:row>
      <xdr:rowOff>17417</xdr:rowOff>
    </xdr:to>
    <xdr:cxnSp macro="">
      <xdr:nvCxnSpPr>
        <xdr:cNvPr id="451" name="直線コネクタ 450"/>
        <xdr:cNvCxnSpPr/>
      </xdr:nvCxnSpPr>
      <xdr:spPr>
        <a:xfrm>
          <a:off x="14401800" y="31704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138793</xdr:rowOff>
    </xdr:from>
    <xdr:to>
      <xdr:col>68</xdr:col>
      <xdr:colOff>152400</xdr:colOff>
      <xdr:row>18</xdr:row>
      <xdr:rowOff>84304</xdr:rowOff>
    </xdr:to>
    <xdr:cxnSp macro="">
      <xdr:nvCxnSpPr>
        <xdr:cNvPr id="454" name="直線コネクタ 453"/>
        <xdr:cNvCxnSpPr/>
      </xdr:nvCxnSpPr>
      <xdr:spPr>
        <a:xfrm>
          <a:off x="13512800" y="2881993"/>
          <a:ext cx="889000" cy="2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103354</xdr:rowOff>
    </xdr:from>
    <xdr:to>
      <xdr:col>81</xdr:col>
      <xdr:colOff>95250</xdr:colOff>
      <xdr:row>20</xdr:row>
      <xdr:rowOff>33504</xdr:rowOff>
    </xdr:to>
    <xdr:sp macro="" textlink="">
      <xdr:nvSpPr>
        <xdr:cNvPr id="464" name="楕円 463"/>
        <xdr:cNvSpPr/>
      </xdr:nvSpPr>
      <xdr:spPr>
        <a:xfrm>
          <a:off x="16967200" y="33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75431</xdr:rowOff>
    </xdr:from>
    <xdr:ext cx="762000" cy="259045"/>
    <xdr:sp macro="" textlink="">
      <xdr:nvSpPr>
        <xdr:cNvPr id="465" name="将来負担の状況該当値テキスト"/>
        <xdr:cNvSpPr txBox="1"/>
      </xdr:nvSpPr>
      <xdr:spPr>
        <a:xfrm>
          <a:off x="17106900" y="333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10281</xdr:rowOff>
    </xdr:from>
    <xdr:to>
      <xdr:col>77</xdr:col>
      <xdr:colOff>95250</xdr:colOff>
      <xdr:row>19</xdr:row>
      <xdr:rowOff>111881</xdr:rowOff>
    </xdr:to>
    <xdr:sp macro="" textlink="">
      <xdr:nvSpPr>
        <xdr:cNvPr id="466" name="楕円 465"/>
        <xdr:cNvSpPr/>
      </xdr:nvSpPr>
      <xdr:spPr>
        <a:xfrm>
          <a:off x="16129000" y="32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96658</xdr:rowOff>
    </xdr:from>
    <xdr:ext cx="736600" cy="259045"/>
    <xdr:sp macro="" textlink="">
      <xdr:nvSpPr>
        <xdr:cNvPr id="467" name="テキスト ボックス 466"/>
        <xdr:cNvSpPr txBox="1"/>
      </xdr:nvSpPr>
      <xdr:spPr>
        <a:xfrm>
          <a:off x="15798800" y="33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138067</xdr:rowOff>
    </xdr:from>
    <xdr:to>
      <xdr:col>73</xdr:col>
      <xdr:colOff>44450</xdr:colOff>
      <xdr:row>19</xdr:row>
      <xdr:rowOff>68217</xdr:rowOff>
    </xdr:to>
    <xdr:sp macro="" textlink="">
      <xdr:nvSpPr>
        <xdr:cNvPr id="468" name="楕円 467"/>
        <xdr:cNvSpPr/>
      </xdr:nvSpPr>
      <xdr:spPr>
        <a:xfrm>
          <a:off x="15240000" y="32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52994</xdr:rowOff>
    </xdr:from>
    <xdr:ext cx="762000" cy="259045"/>
    <xdr:sp macro="" textlink="">
      <xdr:nvSpPr>
        <xdr:cNvPr id="469" name="テキスト ボックス 468"/>
        <xdr:cNvSpPr txBox="1"/>
      </xdr:nvSpPr>
      <xdr:spPr>
        <a:xfrm>
          <a:off x="14909800" y="33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33504</xdr:rowOff>
    </xdr:from>
    <xdr:to>
      <xdr:col>68</xdr:col>
      <xdr:colOff>203200</xdr:colOff>
      <xdr:row>18</xdr:row>
      <xdr:rowOff>135104</xdr:rowOff>
    </xdr:to>
    <xdr:sp macro="" textlink="">
      <xdr:nvSpPr>
        <xdr:cNvPr id="470" name="楕円 469"/>
        <xdr:cNvSpPr/>
      </xdr:nvSpPr>
      <xdr:spPr>
        <a:xfrm>
          <a:off x="14351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119881</xdr:rowOff>
    </xdr:from>
    <xdr:ext cx="762000" cy="259045"/>
    <xdr:sp macro="" textlink="">
      <xdr:nvSpPr>
        <xdr:cNvPr id="471" name="テキスト ボックス 470"/>
        <xdr:cNvSpPr txBox="1"/>
      </xdr:nvSpPr>
      <xdr:spPr>
        <a:xfrm>
          <a:off x="14020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72" name="楕円 471"/>
        <xdr:cNvSpPr/>
      </xdr:nvSpPr>
      <xdr:spPr>
        <a:xfrm>
          <a:off x="134620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2920</xdr:rowOff>
    </xdr:from>
    <xdr:ext cx="762000" cy="259045"/>
    <xdr:sp macro="" textlink="">
      <xdr:nvSpPr>
        <xdr:cNvPr id="473" name="テキスト ボックス 472"/>
        <xdr:cNvSpPr txBox="1"/>
      </xdr:nvSpPr>
      <xdr:spPr>
        <a:xfrm>
          <a:off x="13131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23,392
23,283
684.87
15,890,967
15,814,769
70,096
8,265,146
18,851,725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類似団体平均を下回っている。職員の定員管理計画に基づき、今後も、行政需要の変化に対応した定員配置や事務事業の見直しなどにより、効果的な行財政運営に向け、適正な定員管理を図る。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30988</xdr:rowOff>
    </xdr:to>
    <xdr:cxnSp macro="">
      <xdr:nvCxnSpPr>
        <xdr:cNvPr id="64" name="直線コネクタ 63"/>
        <xdr:cNvCxnSpPr/>
      </xdr:nvCxnSpPr>
      <xdr:spPr>
        <a:xfrm flipV="1">
          <a:off x="3987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35560</xdr:rowOff>
    </xdr:to>
    <xdr:cxnSp macro="">
      <xdr:nvCxnSpPr>
        <xdr:cNvPr id="67" name="直線コネクタ 66"/>
        <xdr:cNvCxnSpPr/>
      </xdr:nvCxnSpPr>
      <xdr:spPr>
        <a:xfrm flipV="1">
          <a:off x="3098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35560</xdr:rowOff>
    </xdr:to>
    <xdr:cxnSp macro="">
      <xdr:nvCxnSpPr>
        <xdr:cNvPr id="70" name="直線コネクタ 69"/>
        <xdr:cNvCxnSpPr/>
      </xdr:nvCxnSpPr>
      <xdr:spPr>
        <a:xfrm>
          <a:off x="2209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49276</xdr:rowOff>
    </xdr:to>
    <xdr:cxnSp macro="">
      <xdr:nvCxnSpPr>
        <xdr:cNvPr id="73" name="直線コネクタ 72"/>
        <xdr:cNvCxnSpPr/>
      </xdr:nvCxnSpPr>
      <xdr:spPr>
        <a:xfrm flipV="1">
          <a:off x="1320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類似団体平均より下回っている。委託料の増などの影響により、物件費全体が増となったため、前年度比０．５％の増となっている。今後も、効率的な事務の執行を推進し、歳出の削減に努める。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39370</xdr:rowOff>
    </xdr:to>
    <xdr:cxnSp macro="">
      <xdr:nvCxnSpPr>
        <xdr:cNvPr id="125" name="直線コネクタ 124"/>
        <xdr:cNvCxnSpPr/>
      </xdr:nvCxnSpPr>
      <xdr:spPr>
        <a:xfrm flipV="1">
          <a:off x="15671800" y="2550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85090</xdr:rowOff>
    </xdr:to>
    <xdr:cxnSp macro="">
      <xdr:nvCxnSpPr>
        <xdr:cNvPr id="128" name="直線コネクタ 127"/>
        <xdr:cNvCxnSpPr/>
      </xdr:nvCxnSpPr>
      <xdr:spPr>
        <a:xfrm flipV="1">
          <a:off x="14782800" y="261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107950</xdr:rowOff>
    </xdr:to>
    <xdr:cxnSp macro="">
      <xdr:nvCxnSpPr>
        <xdr:cNvPr id="131" name="直線コネクタ 130"/>
        <xdr:cNvCxnSpPr/>
      </xdr:nvCxnSpPr>
      <xdr:spPr>
        <a:xfrm flipV="1">
          <a:off x="13893800" y="265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107950</xdr:rowOff>
    </xdr:to>
    <xdr:cxnSp macro="">
      <xdr:nvCxnSpPr>
        <xdr:cNvPr id="134" name="直線コネクタ 133"/>
        <xdr:cNvCxnSpPr/>
      </xdr:nvCxnSpPr>
      <xdr:spPr>
        <a:xfrm>
          <a:off x="13004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5"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49" name="テキスト ボックス 148"/>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補助費等の扶助費以外の割合が高いため、類似団体平均を下回っている。社会保障関連の扶助費については、公債費とともに増加傾向にあることから、今後も財政運営上注視していく必要がある。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52</xdr:row>
      <xdr:rowOff>165100</xdr:rowOff>
    </xdr:to>
    <xdr:cxnSp macro="">
      <xdr:nvCxnSpPr>
        <xdr:cNvPr id="188" name="直線コネクタ 187"/>
        <xdr:cNvCxnSpPr/>
      </xdr:nvCxnSpPr>
      <xdr:spPr>
        <a:xfrm>
          <a:off x="3987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4535</xdr:rowOff>
    </xdr:to>
    <xdr:cxnSp macro="">
      <xdr:nvCxnSpPr>
        <xdr:cNvPr id="191" name="直線コネクタ 190"/>
        <xdr:cNvCxnSpPr/>
      </xdr:nvCxnSpPr>
      <xdr:spPr>
        <a:xfrm flipV="1">
          <a:off x="3098800" y="9080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4535</xdr:rowOff>
    </xdr:to>
    <xdr:cxnSp macro="">
      <xdr:nvCxnSpPr>
        <xdr:cNvPr id="194" name="直線コネクタ 193"/>
        <xdr:cNvCxnSpPr/>
      </xdr:nvCxnSpPr>
      <xdr:spPr>
        <a:xfrm>
          <a:off x="2209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4535</xdr:rowOff>
    </xdr:to>
    <xdr:cxnSp macro="">
      <xdr:nvCxnSpPr>
        <xdr:cNvPr id="197" name="直線コネクタ 196"/>
        <xdr:cNvCxnSpPr/>
      </xdr:nvCxnSpPr>
      <xdr:spPr>
        <a:xfrm>
          <a:off x="1320800" y="9080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7" name="楕円 206"/>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8"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9" name="楕円 208"/>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10" name="テキスト ボックス 209"/>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1" name="楕円 210"/>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2" name="テキスト ボックス 211"/>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3" name="楕円 212"/>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14" name="テキスト ボックス 213"/>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5" name="楕円 214"/>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6" name="テキスト ボックス 215"/>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類似団体平均より下回っている。その他の大半を占めている繰出金については、各特別会計において独立採算によることを原則とし、公費負担の適正化に努めている。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165100</xdr:rowOff>
    </xdr:to>
    <xdr:cxnSp macro="">
      <xdr:nvCxnSpPr>
        <xdr:cNvPr id="253" name="直線コネクタ 252"/>
        <xdr:cNvCxnSpPr/>
      </xdr:nvCxnSpPr>
      <xdr:spPr>
        <a:xfrm>
          <a:off x="15671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146050</xdr:rowOff>
    </xdr:to>
    <xdr:cxnSp macro="">
      <xdr:nvCxnSpPr>
        <xdr:cNvPr id="256" name="直線コネクタ 255"/>
        <xdr:cNvCxnSpPr/>
      </xdr:nvCxnSpPr>
      <xdr:spPr>
        <a:xfrm>
          <a:off x="14782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41275</xdr:rowOff>
    </xdr:to>
    <xdr:cxnSp macro="">
      <xdr:nvCxnSpPr>
        <xdr:cNvPr id="259" name="直線コネクタ 258"/>
        <xdr:cNvCxnSpPr/>
      </xdr:nvCxnSpPr>
      <xdr:spPr>
        <a:xfrm flipV="1">
          <a:off x="13893800" y="9575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41275</xdr:rowOff>
    </xdr:from>
    <xdr:to>
      <xdr:col>69</xdr:col>
      <xdr:colOff>92075</xdr:colOff>
      <xdr:row>56</xdr:row>
      <xdr:rowOff>69850</xdr:rowOff>
    </xdr:to>
    <xdr:cxnSp macro="">
      <xdr:nvCxnSpPr>
        <xdr:cNvPr id="262" name="直線コネクタ 261"/>
        <xdr:cNvCxnSpPr/>
      </xdr:nvCxnSpPr>
      <xdr:spPr>
        <a:xfrm flipV="1">
          <a:off x="13004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72" name="楕円 271"/>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130827</xdr:rowOff>
    </xdr:from>
    <xdr:ext cx="762000" cy="259045"/>
    <xdr:sp macro="" textlink="">
      <xdr:nvSpPr>
        <xdr:cNvPr id="273" name="その他該当値テキスト"/>
        <xdr:cNvSpPr txBox="1"/>
      </xdr:nvSpPr>
      <xdr:spPr>
        <a:xfrm>
          <a:off x="16598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78" name="楕円 277"/>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79" name="テキスト ボックス 278"/>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80" name="楕円 279"/>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81" name="テキスト ボックス 280"/>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類似団体平均より上回っている。関係事務組合への負担金が増加傾向となっていることに加え、病院会計への多額の繰出金が平均を押し上げている。</a:t>
          </a:r>
        </a:p>
        <a:p>
          <a:r>
            <a:rPr kumimoji="1" lang="ja-JP" altLang="en-US" sz="1300">
              <a:latin typeface="ＭＳ Ｐゴシック" panose="020B0600070205080204" pitchFamily="50" charset="-128"/>
              <a:ea typeface="ＭＳ Ｐゴシック" panose="020B0600070205080204" pitchFamily="50" charset="-128"/>
            </a:rPr>
            <a:t>　補助金等（補助金、報償金、負担金）については、目的・必要性を各団体等と協議し、縮減・廃止も視野に今後とも検討していく。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67564</xdr:rowOff>
    </xdr:from>
    <xdr:to>
      <xdr:col>82</xdr:col>
      <xdr:colOff>107950</xdr:colOff>
      <xdr:row>40</xdr:row>
      <xdr:rowOff>117856</xdr:rowOff>
    </xdr:to>
    <xdr:cxnSp macro="">
      <xdr:nvCxnSpPr>
        <xdr:cNvPr id="311" name="直線コネクタ 310"/>
        <xdr:cNvCxnSpPr/>
      </xdr:nvCxnSpPr>
      <xdr:spPr>
        <a:xfrm>
          <a:off x="15671800" y="69255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26416</xdr:rowOff>
    </xdr:from>
    <xdr:to>
      <xdr:col>78</xdr:col>
      <xdr:colOff>69850</xdr:colOff>
      <xdr:row>40</xdr:row>
      <xdr:rowOff>67564</xdr:rowOff>
    </xdr:to>
    <xdr:cxnSp macro="">
      <xdr:nvCxnSpPr>
        <xdr:cNvPr id="314" name="直線コネクタ 313"/>
        <xdr:cNvCxnSpPr/>
      </xdr:nvCxnSpPr>
      <xdr:spPr>
        <a:xfrm>
          <a:off x="14782800" y="68844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26416</xdr:rowOff>
    </xdr:from>
    <xdr:to>
      <xdr:col>73</xdr:col>
      <xdr:colOff>180975</xdr:colOff>
      <xdr:row>40</xdr:row>
      <xdr:rowOff>58420</xdr:rowOff>
    </xdr:to>
    <xdr:cxnSp macro="">
      <xdr:nvCxnSpPr>
        <xdr:cNvPr id="317" name="直線コネクタ 316"/>
        <xdr:cNvCxnSpPr/>
      </xdr:nvCxnSpPr>
      <xdr:spPr>
        <a:xfrm flipV="1">
          <a:off x="13893800" y="68844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17272</xdr:rowOff>
    </xdr:from>
    <xdr:to>
      <xdr:col>69</xdr:col>
      <xdr:colOff>92075</xdr:colOff>
      <xdr:row>40</xdr:row>
      <xdr:rowOff>58420</xdr:rowOff>
    </xdr:to>
    <xdr:cxnSp macro="">
      <xdr:nvCxnSpPr>
        <xdr:cNvPr id="320" name="直線コネクタ 319"/>
        <xdr:cNvCxnSpPr/>
      </xdr:nvCxnSpPr>
      <xdr:spPr>
        <a:xfrm>
          <a:off x="13004800" y="68752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67056</xdr:rowOff>
    </xdr:from>
    <xdr:to>
      <xdr:col>82</xdr:col>
      <xdr:colOff>158750</xdr:colOff>
      <xdr:row>40</xdr:row>
      <xdr:rowOff>168656</xdr:rowOff>
    </xdr:to>
    <xdr:sp macro="" textlink="">
      <xdr:nvSpPr>
        <xdr:cNvPr id="330" name="楕円 329"/>
        <xdr:cNvSpPr/>
      </xdr:nvSpPr>
      <xdr:spPr>
        <a:xfrm>
          <a:off x="16459200" y="69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147083</xdr:rowOff>
    </xdr:from>
    <xdr:ext cx="762000" cy="259045"/>
    <xdr:sp macro="" textlink="">
      <xdr:nvSpPr>
        <xdr:cNvPr id="331" name="補助費等該当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16764</xdr:rowOff>
    </xdr:from>
    <xdr:to>
      <xdr:col>78</xdr:col>
      <xdr:colOff>120650</xdr:colOff>
      <xdr:row>40</xdr:row>
      <xdr:rowOff>118364</xdr:rowOff>
    </xdr:to>
    <xdr:sp macro="" textlink="">
      <xdr:nvSpPr>
        <xdr:cNvPr id="332" name="楕円 331"/>
        <xdr:cNvSpPr/>
      </xdr:nvSpPr>
      <xdr:spPr>
        <a:xfrm>
          <a:off x="15621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103141</xdr:rowOff>
    </xdr:from>
    <xdr:ext cx="736600" cy="259045"/>
    <xdr:sp macro="" textlink="">
      <xdr:nvSpPr>
        <xdr:cNvPr id="333" name="テキスト ボックス 332"/>
        <xdr:cNvSpPr txBox="1"/>
      </xdr:nvSpPr>
      <xdr:spPr>
        <a:xfrm>
          <a:off x="15290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147066</xdr:rowOff>
    </xdr:from>
    <xdr:to>
      <xdr:col>74</xdr:col>
      <xdr:colOff>31750</xdr:colOff>
      <xdr:row>40</xdr:row>
      <xdr:rowOff>77216</xdr:rowOff>
    </xdr:to>
    <xdr:sp macro="" textlink="">
      <xdr:nvSpPr>
        <xdr:cNvPr id="334" name="楕円 333"/>
        <xdr:cNvSpPr/>
      </xdr:nvSpPr>
      <xdr:spPr>
        <a:xfrm>
          <a:off x="14732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61993</xdr:rowOff>
    </xdr:from>
    <xdr:ext cx="762000" cy="259045"/>
    <xdr:sp macro="" textlink="">
      <xdr:nvSpPr>
        <xdr:cNvPr id="335" name="テキスト ボックス 334"/>
        <xdr:cNvSpPr txBox="1"/>
      </xdr:nvSpPr>
      <xdr:spPr>
        <a:xfrm>
          <a:off x="14401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xdr:rowOff>
    </xdr:from>
    <xdr:to>
      <xdr:col>69</xdr:col>
      <xdr:colOff>142875</xdr:colOff>
      <xdr:row>40</xdr:row>
      <xdr:rowOff>109220</xdr:rowOff>
    </xdr:to>
    <xdr:sp macro="" textlink="">
      <xdr:nvSpPr>
        <xdr:cNvPr id="336" name="楕円 335"/>
        <xdr:cNvSpPr/>
      </xdr:nvSpPr>
      <xdr:spPr>
        <a:xfrm>
          <a:off x="13843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93997</xdr:rowOff>
    </xdr:from>
    <xdr:ext cx="762000" cy="259045"/>
    <xdr:sp macro="" textlink="">
      <xdr:nvSpPr>
        <xdr:cNvPr id="337" name="テキスト ボックス 336"/>
        <xdr:cNvSpPr txBox="1"/>
      </xdr:nvSpPr>
      <xdr:spPr>
        <a:xfrm>
          <a:off x="13512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137922</xdr:rowOff>
    </xdr:from>
    <xdr:to>
      <xdr:col>65</xdr:col>
      <xdr:colOff>53975</xdr:colOff>
      <xdr:row>40</xdr:row>
      <xdr:rowOff>68072</xdr:rowOff>
    </xdr:to>
    <xdr:sp macro="" textlink="">
      <xdr:nvSpPr>
        <xdr:cNvPr id="338" name="楕円 337"/>
        <xdr:cNvSpPr/>
      </xdr:nvSpPr>
      <xdr:spPr>
        <a:xfrm>
          <a:off x="12954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52849</xdr:rowOff>
    </xdr:from>
    <xdr:ext cx="762000" cy="259045"/>
    <xdr:sp macro="" textlink="">
      <xdr:nvSpPr>
        <xdr:cNvPr id="339" name="テキスト ボックス 338"/>
        <xdr:cNvSpPr txBox="1"/>
      </xdr:nvSpPr>
      <xdr:spPr>
        <a:xfrm>
          <a:off x="12623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類似団体平均を上回っている。過去に借入れた公営住宅建設事業などの償還が終了したものの、総合体育館建設の本工事等に係る償還が始まったことなどに伴い増となっている。</a:t>
          </a:r>
        </a:p>
        <a:p>
          <a:r>
            <a:rPr kumimoji="1" lang="ja-JP" altLang="en-US" sz="1300">
              <a:latin typeface="ＭＳ Ｐゴシック" panose="020B0600070205080204" pitchFamily="50" charset="-128"/>
              <a:ea typeface="ＭＳ Ｐゴシック" panose="020B0600070205080204" pitchFamily="50" charset="-128"/>
            </a:rPr>
            <a:t>　今後も「中標津町行財政健全化緊急対策方針」に基づき地方債借入の抑制を行い、類似団体平均程度の水準となるよう、公債費負担の適正化に努める。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88900</xdr:rowOff>
    </xdr:to>
    <xdr:cxnSp macro="">
      <xdr:nvCxnSpPr>
        <xdr:cNvPr id="372" name="直線コネクタ 371"/>
        <xdr:cNvCxnSpPr/>
      </xdr:nvCxnSpPr>
      <xdr:spPr>
        <a:xfrm flipV="1">
          <a:off x="3987800" y="13446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88900</xdr:rowOff>
    </xdr:to>
    <xdr:cxnSp macro="">
      <xdr:nvCxnSpPr>
        <xdr:cNvPr id="375" name="直線コネクタ 374"/>
        <xdr:cNvCxnSpPr/>
      </xdr:nvCxnSpPr>
      <xdr:spPr>
        <a:xfrm>
          <a:off x="3098800" y="1343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58420</xdr:rowOff>
    </xdr:to>
    <xdr:cxnSp macro="">
      <xdr:nvCxnSpPr>
        <xdr:cNvPr id="378" name="直線コネクタ 377"/>
        <xdr:cNvCxnSpPr/>
      </xdr:nvCxnSpPr>
      <xdr:spPr>
        <a:xfrm>
          <a:off x="2209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161289</xdr:rowOff>
    </xdr:to>
    <xdr:cxnSp macro="">
      <xdr:nvCxnSpPr>
        <xdr:cNvPr id="381" name="直線コネクタ 380"/>
        <xdr:cNvCxnSpPr/>
      </xdr:nvCxnSpPr>
      <xdr:spPr>
        <a:xfrm>
          <a:off x="1320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1" name="楕円 390"/>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2"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3" name="楕円 392"/>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4" name="テキスト ボックス 393"/>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5" name="楕円 394"/>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6" name="テキスト ボックス 395"/>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7" name="楕円 396"/>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8" name="テキスト ボックス 397"/>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9" name="楕円 398"/>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0" name="テキスト ボックス 399"/>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が、これは類似団体平均が増加したためであり、本町の値は昨年度と同水準である。補助費等が類似団体平均を大きく上回っている状況であることから、目的・必要性を各団体等と協議し、縮減・廃止も視野に今後とも検討し、適切な水準となるよう簡素で効果的・効率的な行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12700</xdr:rowOff>
    </xdr:to>
    <xdr:cxnSp macro="">
      <xdr:nvCxnSpPr>
        <xdr:cNvPr id="431" name="直線コネクタ 430"/>
        <xdr:cNvCxnSpPr/>
      </xdr:nvCxnSpPr>
      <xdr:spPr>
        <a:xfrm>
          <a:off x="15671800" y="13381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8128</xdr:rowOff>
    </xdr:to>
    <xdr:cxnSp macro="">
      <xdr:nvCxnSpPr>
        <xdr:cNvPr id="434" name="直線コネクタ 433"/>
        <xdr:cNvCxnSpPr/>
      </xdr:nvCxnSpPr>
      <xdr:spPr>
        <a:xfrm>
          <a:off x="14782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67563</xdr:rowOff>
    </xdr:to>
    <xdr:cxnSp macro="">
      <xdr:nvCxnSpPr>
        <xdr:cNvPr id="437" name="直線コネクタ 436"/>
        <xdr:cNvCxnSpPr/>
      </xdr:nvCxnSpPr>
      <xdr:spPr>
        <a:xfrm flipV="1">
          <a:off x="13893800" y="133766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67563</xdr:rowOff>
    </xdr:to>
    <xdr:cxnSp macro="">
      <xdr:nvCxnSpPr>
        <xdr:cNvPr id="440" name="直線コネクタ 439"/>
        <xdr:cNvCxnSpPr/>
      </xdr:nvCxnSpPr>
      <xdr:spPr>
        <a:xfrm>
          <a:off x="13004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0" name="楕円 449"/>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51"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2" name="楕円 451"/>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3" name="テキスト ボックス 452"/>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4" name="楕円 453"/>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5" name="テキスト ボックス 454"/>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6" name="楕円 455"/>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7" name="テキスト ボックス 456"/>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8" name="楕円 457"/>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9" name="テキスト ボックス 458"/>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145070</xdr:rowOff>
    </xdr:from>
    <xdr:to>
      <xdr:col>29</xdr:col>
      <xdr:colOff>127000</xdr:colOff>
      <xdr:row>14</xdr:row>
      <xdr:rowOff>148597</xdr:rowOff>
    </xdr:to>
    <xdr:cxnSp macro="">
      <xdr:nvCxnSpPr>
        <xdr:cNvPr id="52" name="直線コネクタ 51"/>
        <xdr:cNvCxnSpPr/>
      </xdr:nvCxnSpPr>
      <xdr:spPr bwMode="auto">
        <a:xfrm>
          <a:off x="5003800" y="2592995"/>
          <a:ext cx="6477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145070</xdr:rowOff>
    </xdr:from>
    <xdr:to>
      <xdr:col>26</xdr:col>
      <xdr:colOff>50800</xdr:colOff>
      <xdr:row>14</xdr:row>
      <xdr:rowOff>166608</xdr:rowOff>
    </xdr:to>
    <xdr:cxnSp macro="">
      <xdr:nvCxnSpPr>
        <xdr:cNvPr id="55" name="直線コネクタ 54"/>
        <xdr:cNvCxnSpPr/>
      </xdr:nvCxnSpPr>
      <xdr:spPr bwMode="auto">
        <a:xfrm flipV="1">
          <a:off x="4305300" y="2592995"/>
          <a:ext cx="698500" cy="2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166608</xdr:rowOff>
    </xdr:from>
    <xdr:to>
      <xdr:col>22</xdr:col>
      <xdr:colOff>114300</xdr:colOff>
      <xdr:row>15</xdr:row>
      <xdr:rowOff>56896</xdr:rowOff>
    </xdr:to>
    <xdr:cxnSp macro="">
      <xdr:nvCxnSpPr>
        <xdr:cNvPr id="58" name="直線コネクタ 57"/>
        <xdr:cNvCxnSpPr/>
      </xdr:nvCxnSpPr>
      <xdr:spPr bwMode="auto">
        <a:xfrm flipV="1">
          <a:off x="3606800" y="2614533"/>
          <a:ext cx="698500" cy="6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22133</xdr:rowOff>
    </xdr:from>
    <xdr:to>
      <xdr:col>18</xdr:col>
      <xdr:colOff>177800</xdr:colOff>
      <xdr:row>15</xdr:row>
      <xdr:rowOff>56896</xdr:rowOff>
    </xdr:to>
    <xdr:cxnSp macro="">
      <xdr:nvCxnSpPr>
        <xdr:cNvPr id="61" name="直線コネクタ 60"/>
        <xdr:cNvCxnSpPr/>
      </xdr:nvCxnSpPr>
      <xdr:spPr bwMode="auto">
        <a:xfrm>
          <a:off x="2908300" y="2641508"/>
          <a:ext cx="698500" cy="3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97797</xdr:rowOff>
    </xdr:from>
    <xdr:to>
      <xdr:col>29</xdr:col>
      <xdr:colOff>177800</xdr:colOff>
      <xdr:row>15</xdr:row>
      <xdr:rowOff>27947</xdr:rowOff>
    </xdr:to>
    <xdr:sp macro="" textlink="">
      <xdr:nvSpPr>
        <xdr:cNvPr id="71" name="楕円 70"/>
        <xdr:cNvSpPr/>
      </xdr:nvSpPr>
      <xdr:spPr bwMode="auto">
        <a:xfrm>
          <a:off x="5600700" y="254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114324</xdr:rowOff>
    </xdr:from>
    <xdr:ext cx="762000" cy="259045"/>
    <xdr:sp macro="" textlink="">
      <xdr:nvSpPr>
        <xdr:cNvPr id="72" name="人口1人当たり決算額の推移該当値テキスト130"/>
        <xdr:cNvSpPr txBox="1"/>
      </xdr:nvSpPr>
      <xdr:spPr>
        <a:xfrm>
          <a:off x="5740400" y="239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94270</xdr:rowOff>
    </xdr:from>
    <xdr:to>
      <xdr:col>26</xdr:col>
      <xdr:colOff>101600</xdr:colOff>
      <xdr:row>15</xdr:row>
      <xdr:rowOff>24420</xdr:rowOff>
    </xdr:to>
    <xdr:sp macro="" textlink="">
      <xdr:nvSpPr>
        <xdr:cNvPr id="73" name="楕円 72"/>
        <xdr:cNvSpPr/>
      </xdr:nvSpPr>
      <xdr:spPr bwMode="auto">
        <a:xfrm>
          <a:off x="4953000" y="254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34597</xdr:rowOff>
    </xdr:from>
    <xdr:ext cx="736600" cy="259045"/>
    <xdr:sp macro="" textlink="">
      <xdr:nvSpPr>
        <xdr:cNvPr id="74" name="テキスト ボックス 73"/>
        <xdr:cNvSpPr txBox="1"/>
      </xdr:nvSpPr>
      <xdr:spPr>
        <a:xfrm>
          <a:off x="4622800" y="231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115808</xdr:rowOff>
    </xdr:from>
    <xdr:to>
      <xdr:col>22</xdr:col>
      <xdr:colOff>165100</xdr:colOff>
      <xdr:row>15</xdr:row>
      <xdr:rowOff>45958</xdr:rowOff>
    </xdr:to>
    <xdr:sp macro="" textlink="">
      <xdr:nvSpPr>
        <xdr:cNvPr id="75" name="楕円 74"/>
        <xdr:cNvSpPr/>
      </xdr:nvSpPr>
      <xdr:spPr bwMode="auto">
        <a:xfrm>
          <a:off x="4254500" y="256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56135</xdr:rowOff>
    </xdr:from>
    <xdr:ext cx="762000" cy="259045"/>
    <xdr:sp macro="" textlink="">
      <xdr:nvSpPr>
        <xdr:cNvPr id="76" name="テキスト ボックス 75"/>
        <xdr:cNvSpPr txBox="1"/>
      </xdr:nvSpPr>
      <xdr:spPr>
        <a:xfrm>
          <a:off x="3924300" y="233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6096</xdr:rowOff>
    </xdr:from>
    <xdr:to>
      <xdr:col>19</xdr:col>
      <xdr:colOff>38100</xdr:colOff>
      <xdr:row>15</xdr:row>
      <xdr:rowOff>107696</xdr:rowOff>
    </xdr:to>
    <xdr:sp macro="" textlink="">
      <xdr:nvSpPr>
        <xdr:cNvPr id="77" name="楕円 76"/>
        <xdr:cNvSpPr/>
      </xdr:nvSpPr>
      <xdr:spPr bwMode="auto">
        <a:xfrm>
          <a:off x="3556000" y="262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117873</xdr:rowOff>
    </xdr:from>
    <xdr:ext cx="762000" cy="259045"/>
    <xdr:sp macro="" textlink="">
      <xdr:nvSpPr>
        <xdr:cNvPr id="78" name="テキスト ボックス 77"/>
        <xdr:cNvSpPr txBox="1"/>
      </xdr:nvSpPr>
      <xdr:spPr>
        <a:xfrm>
          <a:off x="3225800" y="23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142783</xdr:rowOff>
    </xdr:from>
    <xdr:to>
      <xdr:col>15</xdr:col>
      <xdr:colOff>101600</xdr:colOff>
      <xdr:row>15</xdr:row>
      <xdr:rowOff>72933</xdr:rowOff>
    </xdr:to>
    <xdr:sp macro="" textlink="">
      <xdr:nvSpPr>
        <xdr:cNvPr id="79" name="楕円 78"/>
        <xdr:cNvSpPr/>
      </xdr:nvSpPr>
      <xdr:spPr bwMode="auto">
        <a:xfrm>
          <a:off x="2857500" y="259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83110</xdr:rowOff>
    </xdr:from>
    <xdr:ext cx="762000" cy="259045"/>
    <xdr:sp macro="" textlink="">
      <xdr:nvSpPr>
        <xdr:cNvPr id="80" name="テキスト ボックス 79"/>
        <xdr:cNvSpPr txBox="1"/>
      </xdr:nvSpPr>
      <xdr:spPr>
        <a:xfrm>
          <a:off x="2527300" y="235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40197</xdr:rowOff>
    </xdr:from>
    <xdr:to>
      <xdr:col>29</xdr:col>
      <xdr:colOff>127000</xdr:colOff>
      <xdr:row>33</xdr:row>
      <xdr:rowOff>85917</xdr:rowOff>
    </xdr:to>
    <xdr:cxnSp macro="">
      <xdr:nvCxnSpPr>
        <xdr:cNvPr id="115" name="直線コネクタ 114"/>
        <xdr:cNvCxnSpPr/>
      </xdr:nvCxnSpPr>
      <xdr:spPr bwMode="auto">
        <a:xfrm flipV="1">
          <a:off x="5003800" y="5964747"/>
          <a:ext cx="6477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85917</xdr:rowOff>
    </xdr:from>
    <xdr:to>
      <xdr:col>26</xdr:col>
      <xdr:colOff>50800</xdr:colOff>
      <xdr:row>33</xdr:row>
      <xdr:rowOff>181244</xdr:rowOff>
    </xdr:to>
    <xdr:cxnSp macro="">
      <xdr:nvCxnSpPr>
        <xdr:cNvPr id="118" name="直線コネクタ 117"/>
        <xdr:cNvCxnSpPr/>
      </xdr:nvCxnSpPr>
      <xdr:spPr bwMode="auto">
        <a:xfrm flipV="1">
          <a:off x="4305300" y="6010467"/>
          <a:ext cx="698500" cy="95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181244</xdr:rowOff>
    </xdr:from>
    <xdr:to>
      <xdr:col>22</xdr:col>
      <xdr:colOff>114300</xdr:colOff>
      <xdr:row>34</xdr:row>
      <xdr:rowOff>92612</xdr:rowOff>
    </xdr:to>
    <xdr:cxnSp macro="">
      <xdr:nvCxnSpPr>
        <xdr:cNvPr id="121" name="直線コネクタ 120"/>
        <xdr:cNvCxnSpPr/>
      </xdr:nvCxnSpPr>
      <xdr:spPr bwMode="auto">
        <a:xfrm flipV="1">
          <a:off x="3606800" y="6105794"/>
          <a:ext cx="698500" cy="25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92612</xdr:rowOff>
    </xdr:from>
    <xdr:to>
      <xdr:col>18</xdr:col>
      <xdr:colOff>177800</xdr:colOff>
      <xdr:row>34</xdr:row>
      <xdr:rowOff>141369</xdr:rowOff>
    </xdr:to>
    <xdr:cxnSp macro="">
      <xdr:nvCxnSpPr>
        <xdr:cNvPr id="124" name="直線コネクタ 123"/>
        <xdr:cNvCxnSpPr/>
      </xdr:nvCxnSpPr>
      <xdr:spPr bwMode="auto">
        <a:xfrm flipV="1">
          <a:off x="2908300" y="6360062"/>
          <a:ext cx="698500" cy="48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160847</xdr:rowOff>
    </xdr:from>
    <xdr:to>
      <xdr:col>29</xdr:col>
      <xdr:colOff>177800</xdr:colOff>
      <xdr:row>33</xdr:row>
      <xdr:rowOff>90997</xdr:rowOff>
    </xdr:to>
    <xdr:sp macro="" textlink="">
      <xdr:nvSpPr>
        <xdr:cNvPr id="134" name="楕円 133"/>
        <xdr:cNvSpPr/>
      </xdr:nvSpPr>
      <xdr:spPr bwMode="auto">
        <a:xfrm>
          <a:off x="5600700" y="591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107524</xdr:rowOff>
    </xdr:from>
    <xdr:ext cx="762000" cy="259045"/>
    <xdr:sp macro="" textlink="">
      <xdr:nvSpPr>
        <xdr:cNvPr id="135" name="人口1人当たり決算額の推移該当値テキスト445"/>
        <xdr:cNvSpPr txBox="1"/>
      </xdr:nvSpPr>
      <xdr:spPr>
        <a:xfrm>
          <a:off x="5740400" y="586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35117</xdr:rowOff>
    </xdr:from>
    <xdr:to>
      <xdr:col>26</xdr:col>
      <xdr:colOff>101600</xdr:colOff>
      <xdr:row>33</xdr:row>
      <xdr:rowOff>136717</xdr:rowOff>
    </xdr:to>
    <xdr:sp macro="" textlink="">
      <xdr:nvSpPr>
        <xdr:cNvPr id="136" name="楕円 135"/>
        <xdr:cNvSpPr/>
      </xdr:nvSpPr>
      <xdr:spPr bwMode="auto">
        <a:xfrm>
          <a:off x="4953000" y="595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318344</xdr:rowOff>
    </xdr:from>
    <xdr:ext cx="736600" cy="259045"/>
    <xdr:sp macro="" textlink="">
      <xdr:nvSpPr>
        <xdr:cNvPr id="137" name="テキスト ボックス 136"/>
        <xdr:cNvSpPr txBox="1"/>
      </xdr:nvSpPr>
      <xdr:spPr>
        <a:xfrm>
          <a:off x="4622800" y="5728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130444</xdr:rowOff>
    </xdr:from>
    <xdr:to>
      <xdr:col>22</xdr:col>
      <xdr:colOff>165100</xdr:colOff>
      <xdr:row>33</xdr:row>
      <xdr:rowOff>232044</xdr:rowOff>
    </xdr:to>
    <xdr:sp macro="" textlink="">
      <xdr:nvSpPr>
        <xdr:cNvPr id="138" name="楕円 137"/>
        <xdr:cNvSpPr/>
      </xdr:nvSpPr>
      <xdr:spPr bwMode="auto">
        <a:xfrm>
          <a:off x="4254500" y="605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70771</xdr:rowOff>
    </xdr:from>
    <xdr:ext cx="762000" cy="259045"/>
    <xdr:sp macro="" textlink="">
      <xdr:nvSpPr>
        <xdr:cNvPr id="139" name="テキスト ボックス 138"/>
        <xdr:cNvSpPr txBox="1"/>
      </xdr:nvSpPr>
      <xdr:spPr>
        <a:xfrm>
          <a:off x="3924300" y="582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41812</xdr:rowOff>
    </xdr:from>
    <xdr:to>
      <xdr:col>19</xdr:col>
      <xdr:colOff>38100</xdr:colOff>
      <xdr:row>34</xdr:row>
      <xdr:rowOff>143412</xdr:rowOff>
    </xdr:to>
    <xdr:sp macro="" textlink="">
      <xdr:nvSpPr>
        <xdr:cNvPr id="140" name="楕円 139"/>
        <xdr:cNvSpPr/>
      </xdr:nvSpPr>
      <xdr:spPr bwMode="auto">
        <a:xfrm>
          <a:off x="3556000" y="63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153589</xdr:rowOff>
    </xdr:from>
    <xdr:ext cx="762000" cy="259045"/>
    <xdr:sp macro="" textlink="">
      <xdr:nvSpPr>
        <xdr:cNvPr id="141" name="テキスト ボックス 140"/>
        <xdr:cNvSpPr txBox="1"/>
      </xdr:nvSpPr>
      <xdr:spPr>
        <a:xfrm>
          <a:off x="3225800" y="60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90569</xdr:rowOff>
    </xdr:from>
    <xdr:to>
      <xdr:col>15</xdr:col>
      <xdr:colOff>101600</xdr:colOff>
      <xdr:row>34</xdr:row>
      <xdr:rowOff>192169</xdr:rowOff>
    </xdr:to>
    <xdr:sp macro="" textlink="">
      <xdr:nvSpPr>
        <xdr:cNvPr id="142" name="楕円 141"/>
        <xdr:cNvSpPr/>
      </xdr:nvSpPr>
      <xdr:spPr bwMode="auto">
        <a:xfrm>
          <a:off x="2857500" y="635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202346</xdr:rowOff>
    </xdr:from>
    <xdr:ext cx="762000" cy="259045"/>
    <xdr:sp macro="" textlink="">
      <xdr:nvSpPr>
        <xdr:cNvPr id="143" name="テキスト ボックス 142"/>
        <xdr:cNvSpPr txBox="1"/>
      </xdr:nvSpPr>
      <xdr:spPr>
        <a:xfrm>
          <a:off x="2527300" y="612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23,392
23,283
684.87
15,890,967
15,814,769
70,096
8,265,146
18,851,725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59747</xdr:rowOff>
    </xdr:from>
    <xdr:to>
      <xdr:col>24</xdr:col>
      <xdr:colOff>63500</xdr:colOff>
      <xdr:row>34</xdr:row>
      <xdr:rowOff>82626</xdr:rowOff>
    </xdr:to>
    <xdr:cxnSp macro="">
      <xdr:nvCxnSpPr>
        <xdr:cNvPr id="61" name="直線コネクタ 60"/>
        <xdr:cNvCxnSpPr/>
      </xdr:nvCxnSpPr>
      <xdr:spPr>
        <a:xfrm flipV="1">
          <a:off x="3797300" y="5889047"/>
          <a:ext cx="8382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82626</xdr:rowOff>
    </xdr:from>
    <xdr:to>
      <xdr:col>19</xdr:col>
      <xdr:colOff>177800</xdr:colOff>
      <xdr:row>34</xdr:row>
      <xdr:rowOff>88722</xdr:rowOff>
    </xdr:to>
    <xdr:cxnSp macro="">
      <xdr:nvCxnSpPr>
        <xdr:cNvPr id="64" name="直線コネクタ 63"/>
        <xdr:cNvCxnSpPr/>
      </xdr:nvCxnSpPr>
      <xdr:spPr>
        <a:xfrm flipV="1">
          <a:off x="2908300" y="59119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88722</xdr:rowOff>
    </xdr:from>
    <xdr:to>
      <xdr:col>15</xdr:col>
      <xdr:colOff>50800</xdr:colOff>
      <xdr:row>34</xdr:row>
      <xdr:rowOff>147091</xdr:rowOff>
    </xdr:to>
    <xdr:cxnSp macro="">
      <xdr:nvCxnSpPr>
        <xdr:cNvPr id="67" name="直線コネクタ 66"/>
        <xdr:cNvCxnSpPr/>
      </xdr:nvCxnSpPr>
      <xdr:spPr>
        <a:xfrm flipV="1">
          <a:off x="2019300" y="5918022"/>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96285</xdr:rowOff>
    </xdr:from>
    <xdr:to>
      <xdr:col>10</xdr:col>
      <xdr:colOff>114300</xdr:colOff>
      <xdr:row>34</xdr:row>
      <xdr:rowOff>147091</xdr:rowOff>
    </xdr:to>
    <xdr:cxnSp macro="">
      <xdr:nvCxnSpPr>
        <xdr:cNvPr id="70" name="直線コネクタ 69"/>
        <xdr:cNvCxnSpPr/>
      </xdr:nvCxnSpPr>
      <xdr:spPr>
        <a:xfrm>
          <a:off x="1130300" y="5925585"/>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8947</xdr:rowOff>
    </xdr:from>
    <xdr:to>
      <xdr:col>24</xdr:col>
      <xdr:colOff>114300</xdr:colOff>
      <xdr:row>34</xdr:row>
      <xdr:rowOff>110547</xdr:rowOff>
    </xdr:to>
    <xdr:sp macro="" textlink="">
      <xdr:nvSpPr>
        <xdr:cNvPr id="80" name="楕円 79"/>
        <xdr:cNvSpPr/>
      </xdr:nvSpPr>
      <xdr:spPr>
        <a:xfrm>
          <a:off x="4584700" y="58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31824</xdr:rowOff>
    </xdr:from>
    <xdr:ext cx="534377" cy="259045"/>
    <xdr:sp macro="" textlink="">
      <xdr:nvSpPr>
        <xdr:cNvPr id="81" name="人件費該当値テキスト"/>
        <xdr:cNvSpPr txBox="1"/>
      </xdr:nvSpPr>
      <xdr:spPr>
        <a:xfrm>
          <a:off x="4686300" y="56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31826</xdr:rowOff>
    </xdr:from>
    <xdr:to>
      <xdr:col>20</xdr:col>
      <xdr:colOff>38100</xdr:colOff>
      <xdr:row>34</xdr:row>
      <xdr:rowOff>133426</xdr:rowOff>
    </xdr:to>
    <xdr:sp macro="" textlink="">
      <xdr:nvSpPr>
        <xdr:cNvPr id="82" name="楕円 81"/>
        <xdr:cNvSpPr/>
      </xdr:nvSpPr>
      <xdr:spPr>
        <a:xfrm>
          <a:off x="3746500" y="58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149953</xdr:rowOff>
    </xdr:from>
    <xdr:ext cx="534377" cy="259045"/>
    <xdr:sp macro="" textlink="">
      <xdr:nvSpPr>
        <xdr:cNvPr id="83" name="テキスト ボックス 82"/>
        <xdr:cNvSpPr txBox="1"/>
      </xdr:nvSpPr>
      <xdr:spPr>
        <a:xfrm>
          <a:off x="3530111" y="563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37922</xdr:rowOff>
    </xdr:from>
    <xdr:to>
      <xdr:col>15</xdr:col>
      <xdr:colOff>101600</xdr:colOff>
      <xdr:row>34</xdr:row>
      <xdr:rowOff>139522</xdr:rowOff>
    </xdr:to>
    <xdr:sp macro="" textlink="">
      <xdr:nvSpPr>
        <xdr:cNvPr id="84" name="楕円 83"/>
        <xdr:cNvSpPr/>
      </xdr:nvSpPr>
      <xdr:spPr>
        <a:xfrm>
          <a:off x="2857500" y="58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156049</xdr:rowOff>
    </xdr:from>
    <xdr:ext cx="534377" cy="259045"/>
    <xdr:sp macro="" textlink="">
      <xdr:nvSpPr>
        <xdr:cNvPr id="85" name="テキスト ボックス 84"/>
        <xdr:cNvSpPr txBox="1"/>
      </xdr:nvSpPr>
      <xdr:spPr>
        <a:xfrm>
          <a:off x="2641111" y="56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96291</xdr:rowOff>
    </xdr:from>
    <xdr:to>
      <xdr:col>10</xdr:col>
      <xdr:colOff>165100</xdr:colOff>
      <xdr:row>35</xdr:row>
      <xdr:rowOff>26441</xdr:rowOff>
    </xdr:to>
    <xdr:sp macro="" textlink="">
      <xdr:nvSpPr>
        <xdr:cNvPr id="86" name="楕円 85"/>
        <xdr:cNvSpPr/>
      </xdr:nvSpPr>
      <xdr:spPr>
        <a:xfrm>
          <a:off x="1968500" y="59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42968</xdr:rowOff>
    </xdr:from>
    <xdr:ext cx="534377" cy="259045"/>
    <xdr:sp macro="" textlink="">
      <xdr:nvSpPr>
        <xdr:cNvPr id="87" name="テキスト ボックス 86"/>
        <xdr:cNvSpPr txBox="1"/>
      </xdr:nvSpPr>
      <xdr:spPr>
        <a:xfrm>
          <a:off x="1752111" y="57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45485</xdr:rowOff>
    </xdr:from>
    <xdr:to>
      <xdr:col>6</xdr:col>
      <xdr:colOff>38100</xdr:colOff>
      <xdr:row>34</xdr:row>
      <xdr:rowOff>147085</xdr:rowOff>
    </xdr:to>
    <xdr:sp macro="" textlink="">
      <xdr:nvSpPr>
        <xdr:cNvPr id="88" name="楕円 87"/>
        <xdr:cNvSpPr/>
      </xdr:nvSpPr>
      <xdr:spPr>
        <a:xfrm>
          <a:off x="1079500" y="58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163612</xdr:rowOff>
    </xdr:from>
    <xdr:ext cx="534377" cy="259045"/>
    <xdr:sp macro="" textlink="">
      <xdr:nvSpPr>
        <xdr:cNvPr id="89" name="テキスト ボックス 88"/>
        <xdr:cNvSpPr txBox="1"/>
      </xdr:nvSpPr>
      <xdr:spPr>
        <a:xfrm>
          <a:off x="863111" y="565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127406</xdr:rowOff>
    </xdr:from>
    <xdr:to>
      <xdr:col>24</xdr:col>
      <xdr:colOff>63500</xdr:colOff>
      <xdr:row>55</xdr:row>
      <xdr:rowOff>12929</xdr:rowOff>
    </xdr:to>
    <xdr:cxnSp macro="">
      <xdr:nvCxnSpPr>
        <xdr:cNvPr id="119" name="直線コネクタ 118"/>
        <xdr:cNvCxnSpPr/>
      </xdr:nvCxnSpPr>
      <xdr:spPr>
        <a:xfrm flipV="1">
          <a:off x="3797300" y="9385706"/>
          <a:ext cx="8382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170535</xdr:rowOff>
    </xdr:from>
    <xdr:to>
      <xdr:col>19</xdr:col>
      <xdr:colOff>177800</xdr:colOff>
      <xdr:row>55</xdr:row>
      <xdr:rowOff>12929</xdr:rowOff>
    </xdr:to>
    <xdr:cxnSp macro="">
      <xdr:nvCxnSpPr>
        <xdr:cNvPr id="122" name="直線コネクタ 121"/>
        <xdr:cNvCxnSpPr/>
      </xdr:nvCxnSpPr>
      <xdr:spPr>
        <a:xfrm>
          <a:off x="2908300" y="9428835"/>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170535</xdr:rowOff>
    </xdr:from>
    <xdr:to>
      <xdr:col>15</xdr:col>
      <xdr:colOff>50800</xdr:colOff>
      <xdr:row>55</xdr:row>
      <xdr:rowOff>24168</xdr:rowOff>
    </xdr:to>
    <xdr:cxnSp macro="">
      <xdr:nvCxnSpPr>
        <xdr:cNvPr id="125" name="直線コネクタ 124"/>
        <xdr:cNvCxnSpPr/>
      </xdr:nvCxnSpPr>
      <xdr:spPr>
        <a:xfrm flipV="1">
          <a:off x="2019300" y="9428835"/>
          <a:ext cx="8890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24168</xdr:rowOff>
    </xdr:from>
    <xdr:to>
      <xdr:col>10</xdr:col>
      <xdr:colOff>114300</xdr:colOff>
      <xdr:row>55</xdr:row>
      <xdr:rowOff>108915</xdr:rowOff>
    </xdr:to>
    <xdr:cxnSp macro="">
      <xdr:nvCxnSpPr>
        <xdr:cNvPr id="128" name="直線コネクタ 127"/>
        <xdr:cNvCxnSpPr/>
      </xdr:nvCxnSpPr>
      <xdr:spPr>
        <a:xfrm flipV="1">
          <a:off x="1130300" y="9453918"/>
          <a:ext cx="889000" cy="8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76606</xdr:rowOff>
    </xdr:from>
    <xdr:to>
      <xdr:col>24</xdr:col>
      <xdr:colOff>114300</xdr:colOff>
      <xdr:row>55</xdr:row>
      <xdr:rowOff>6756</xdr:rowOff>
    </xdr:to>
    <xdr:sp macro="" textlink="">
      <xdr:nvSpPr>
        <xdr:cNvPr id="138" name="楕円 137"/>
        <xdr:cNvSpPr/>
      </xdr:nvSpPr>
      <xdr:spPr>
        <a:xfrm>
          <a:off x="4584700" y="93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99483</xdr:rowOff>
    </xdr:from>
    <xdr:ext cx="534377" cy="259045"/>
    <xdr:sp macro="" textlink="">
      <xdr:nvSpPr>
        <xdr:cNvPr id="139" name="物件費該当値テキスト"/>
        <xdr:cNvSpPr txBox="1"/>
      </xdr:nvSpPr>
      <xdr:spPr>
        <a:xfrm>
          <a:off x="4686300" y="91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133579</xdr:rowOff>
    </xdr:from>
    <xdr:to>
      <xdr:col>20</xdr:col>
      <xdr:colOff>38100</xdr:colOff>
      <xdr:row>55</xdr:row>
      <xdr:rowOff>63729</xdr:rowOff>
    </xdr:to>
    <xdr:sp macro="" textlink="">
      <xdr:nvSpPr>
        <xdr:cNvPr id="140" name="楕円 139"/>
        <xdr:cNvSpPr/>
      </xdr:nvSpPr>
      <xdr:spPr>
        <a:xfrm>
          <a:off x="3746500" y="93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80256</xdr:rowOff>
    </xdr:from>
    <xdr:ext cx="534377" cy="259045"/>
    <xdr:sp macro="" textlink="">
      <xdr:nvSpPr>
        <xdr:cNvPr id="141" name="テキスト ボックス 140"/>
        <xdr:cNvSpPr txBox="1"/>
      </xdr:nvSpPr>
      <xdr:spPr>
        <a:xfrm>
          <a:off x="3530111" y="91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119735</xdr:rowOff>
    </xdr:from>
    <xdr:to>
      <xdr:col>15</xdr:col>
      <xdr:colOff>101600</xdr:colOff>
      <xdr:row>55</xdr:row>
      <xdr:rowOff>49885</xdr:rowOff>
    </xdr:to>
    <xdr:sp macro="" textlink="">
      <xdr:nvSpPr>
        <xdr:cNvPr id="142" name="楕円 141"/>
        <xdr:cNvSpPr/>
      </xdr:nvSpPr>
      <xdr:spPr>
        <a:xfrm>
          <a:off x="2857500" y="93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66412</xdr:rowOff>
    </xdr:from>
    <xdr:ext cx="534377" cy="259045"/>
    <xdr:sp macro="" textlink="">
      <xdr:nvSpPr>
        <xdr:cNvPr id="143" name="テキスト ボックス 142"/>
        <xdr:cNvSpPr txBox="1"/>
      </xdr:nvSpPr>
      <xdr:spPr>
        <a:xfrm>
          <a:off x="2641111" y="91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144818</xdr:rowOff>
    </xdr:from>
    <xdr:to>
      <xdr:col>10</xdr:col>
      <xdr:colOff>165100</xdr:colOff>
      <xdr:row>55</xdr:row>
      <xdr:rowOff>74968</xdr:rowOff>
    </xdr:to>
    <xdr:sp macro="" textlink="">
      <xdr:nvSpPr>
        <xdr:cNvPr id="144" name="楕円 143"/>
        <xdr:cNvSpPr/>
      </xdr:nvSpPr>
      <xdr:spPr>
        <a:xfrm>
          <a:off x="1968500" y="94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91495</xdr:rowOff>
    </xdr:from>
    <xdr:ext cx="534377" cy="259045"/>
    <xdr:sp macro="" textlink="">
      <xdr:nvSpPr>
        <xdr:cNvPr id="145" name="テキスト ボックス 144"/>
        <xdr:cNvSpPr txBox="1"/>
      </xdr:nvSpPr>
      <xdr:spPr>
        <a:xfrm>
          <a:off x="1752111" y="91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58115</xdr:rowOff>
    </xdr:from>
    <xdr:to>
      <xdr:col>6</xdr:col>
      <xdr:colOff>38100</xdr:colOff>
      <xdr:row>55</xdr:row>
      <xdr:rowOff>159715</xdr:rowOff>
    </xdr:to>
    <xdr:sp macro="" textlink="">
      <xdr:nvSpPr>
        <xdr:cNvPr id="146" name="楕円 145"/>
        <xdr:cNvSpPr/>
      </xdr:nvSpPr>
      <xdr:spPr>
        <a:xfrm>
          <a:off x="1079500" y="9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4792</xdr:rowOff>
    </xdr:from>
    <xdr:ext cx="534377" cy="259045"/>
    <xdr:sp macro="" textlink="">
      <xdr:nvSpPr>
        <xdr:cNvPr id="147" name="テキスト ボックス 146"/>
        <xdr:cNvSpPr txBox="1"/>
      </xdr:nvSpPr>
      <xdr:spPr>
        <a:xfrm>
          <a:off x="863111" y="92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86551</xdr:rowOff>
    </xdr:from>
    <xdr:to>
      <xdr:col>24</xdr:col>
      <xdr:colOff>63500</xdr:colOff>
      <xdr:row>73</xdr:row>
      <xdr:rowOff>165189</xdr:rowOff>
    </xdr:to>
    <xdr:cxnSp macro="">
      <xdr:nvCxnSpPr>
        <xdr:cNvPr id="172" name="直線コネクタ 171"/>
        <xdr:cNvCxnSpPr/>
      </xdr:nvCxnSpPr>
      <xdr:spPr>
        <a:xfrm flipV="1">
          <a:off x="3797300" y="12602401"/>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165189</xdr:rowOff>
    </xdr:from>
    <xdr:to>
      <xdr:col>19</xdr:col>
      <xdr:colOff>177800</xdr:colOff>
      <xdr:row>74</xdr:row>
      <xdr:rowOff>83921</xdr:rowOff>
    </xdr:to>
    <xdr:cxnSp macro="">
      <xdr:nvCxnSpPr>
        <xdr:cNvPr id="175" name="直線コネクタ 174"/>
        <xdr:cNvCxnSpPr/>
      </xdr:nvCxnSpPr>
      <xdr:spPr>
        <a:xfrm flipV="1">
          <a:off x="2908300" y="12681039"/>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6941</xdr:rowOff>
    </xdr:from>
    <xdr:to>
      <xdr:col>15</xdr:col>
      <xdr:colOff>50800</xdr:colOff>
      <xdr:row>74</xdr:row>
      <xdr:rowOff>83921</xdr:rowOff>
    </xdr:to>
    <xdr:cxnSp macro="">
      <xdr:nvCxnSpPr>
        <xdr:cNvPr id="178" name="直線コネクタ 177"/>
        <xdr:cNvCxnSpPr/>
      </xdr:nvCxnSpPr>
      <xdr:spPr>
        <a:xfrm>
          <a:off x="2019300" y="12694241"/>
          <a:ext cx="889000" cy="7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81064</xdr:rowOff>
    </xdr:from>
    <xdr:to>
      <xdr:col>10</xdr:col>
      <xdr:colOff>114300</xdr:colOff>
      <xdr:row>74</xdr:row>
      <xdr:rowOff>6941</xdr:rowOff>
    </xdr:to>
    <xdr:cxnSp macro="">
      <xdr:nvCxnSpPr>
        <xdr:cNvPr id="181" name="直線コネクタ 180"/>
        <xdr:cNvCxnSpPr/>
      </xdr:nvCxnSpPr>
      <xdr:spPr>
        <a:xfrm>
          <a:off x="1130300" y="12596914"/>
          <a:ext cx="889000" cy="9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35751</xdr:rowOff>
    </xdr:from>
    <xdr:to>
      <xdr:col>24</xdr:col>
      <xdr:colOff>114300</xdr:colOff>
      <xdr:row>73</xdr:row>
      <xdr:rowOff>137351</xdr:rowOff>
    </xdr:to>
    <xdr:sp macro="" textlink="">
      <xdr:nvSpPr>
        <xdr:cNvPr id="191" name="楕円 190"/>
        <xdr:cNvSpPr/>
      </xdr:nvSpPr>
      <xdr:spPr>
        <a:xfrm>
          <a:off x="4584700" y="125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58628</xdr:rowOff>
    </xdr:from>
    <xdr:ext cx="534377" cy="259045"/>
    <xdr:sp macro="" textlink="">
      <xdr:nvSpPr>
        <xdr:cNvPr id="192" name="維持補修費該当値テキスト"/>
        <xdr:cNvSpPr txBox="1"/>
      </xdr:nvSpPr>
      <xdr:spPr>
        <a:xfrm>
          <a:off x="4686300" y="124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114389</xdr:rowOff>
    </xdr:from>
    <xdr:to>
      <xdr:col>20</xdr:col>
      <xdr:colOff>38100</xdr:colOff>
      <xdr:row>74</xdr:row>
      <xdr:rowOff>44539</xdr:rowOff>
    </xdr:to>
    <xdr:sp macro="" textlink="">
      <xdr:nvSpPr>
        <xdr:cNvPr id="193" name="楕円 192"/>
        <xdr:cNvSpPr/>
      </xdr:nvSpPr>
      <xdr:spPr>
        <a:xfrm>
          <a:off x="3746500" y="126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61066</xdr:rowOff>
    </xdr:from>
    <xdr:ext cx="534377" cy="259045"/>
    <xdr:sp macro="" textlink="">
      <xdr:nvSpPr>
        <xdr:cNvPr id="194" name="テキスト ボックス 193"/>
        <xdr:cNvSpPr txBox="1"/>
      </xdr:nvSpPr>
      <xdr:spPr>
        <a:xfrm>
          <a:off x="3530111" y="124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33121</xdr:rowOff>
    </xdr:from>
    <xdr:to>
      <xdr:col>15</xdr:col>
      <xdr:colOff>101600</xdr:colOff>
      <xdr:row>74</xdr:row>
      <xdr:rowOff>134721</xdr:rowOff>
    </xdr:to>
    <xdr:sp macro="" textlink="">
      <xdr:nvSpPr>
        <xdr:cNvPr id="195" name="楕円 194"/>
        <xdr:cNvSpPr/>
      </xdr:nvSpPr>
      <xdr:spPr>
        <a:xfrm>
          <a:off x="2857500" y="127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151248</xdr:rowOff>
    </xdr:from>
    <xdr:ext cx="534377" cy="259045"/>
    <xdr:sp macro="" textlink="">
      <xdr:nvSpPr>
        <xdr:cNvPr id="196" name="テキスト ボックス 195"/>
        <xdr:cNvSpPr txBox="1"/>
      </xdr:nvSpPr>
      <xdr:spPr>
        <a:xfrm>
          <a:off x="2641111" y="124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127591</xdr:rowOff>
    </xdr:from>
    <xdr:to>
      <xdr:col>10</xdr:col>
      <xdr:colOff>165100</xdr:colOff>
      <xdr:row>74</xdr:row>
      <xdr:rowOff>57741</xdr:rowOff>
    </xdr:to>
    <xdr:sp macro="" textlink="">
      <xdr:nvSpPr>
        <xdr:cNvPr id="197" name="楕円 196"/>
        <xdr:cNvSpPr/>
      </xdr:nvSpPr>
      <xdr:spPr>
        <a:xfrm>
          <a:off x="1968500" y="1264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74268</xdr:rowOff>
    </xdr:from>
    <xdr:ext cx="534377" cy="259045"/>
    <xdr:sp macro="" textlink="">
      <xdr:nvSpPr>
        <xdr:cNvPr id="198" name="テキスト ボックス 197"/>
        <xdr:cNvSpPr txBox="1"/>
      </xdr:nvSpPr>
      <xdr:spPr>
        <a:xfrm>
          <a:off x="1752111" y="124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30264</xdr:rowOff>
    </xdr:from>
    <xdr:to>
      <xdr:col>6</xdr:col>
      <xdr:colOff>38100</xdr:colOff>
      <xdr:row>73</xdr:row>
      <xdr:rowOff>131864</xdr:rowOff>
    </xdr:to>
    <xdr:sp macro="" textlink="">
      <xdr:nvSpPr>
        <xdr:cNvPr id="199" name="楕円 198"/>
        <xdr:cNvSpPr/>
      </xdr:nvSpPr>
      <xdr:spPr>
        <a:xfrm>
          <a:off x="1079500" y="125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148391</xdr:rowOff>
    </xdr:from>
    <xdr:ext cx="534377" cy="259045"/>
    <xdr:sp macro="" textlink="">
      <xdr:nvSpPr>
        <xdr:cNvPr id="200" name="テキスト ボックス 199"/>
        <xdr:cNvSpPr txBox="1"/>
      </xdr:nvSpPr>
      <xdr:spPr>
        <a:xfrm>
          <a:off x="863111" y="12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156159</xdr:rowOff>
    </xdr:from>
    <xdr:to>
      <xdr:col>24</xdr:col>
      <xdr:colOff>63500</xdr:colOff>
      <xdr:row>98</xdr:row>
      <xdr:rowOff>162968</xdr:rowOff>
    </xdr:to>
    <xdr:cxnSp macro="">
      <xdr:nvCxnSpPr>
        <xdr:cNvPr id="232" name="直線コネクタ 231"/>
        <xdr:cNvCxnSpPr/>
      </xdr:nvCxnSpPr>
      <xdr:spPr>
        <a:xfrm flipV="1">
          <a:off x="3797300" y="16958259"/>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147783</xdr:rowOff>
    </xdr:from>
    <xdr:to>
      <xdr:col>19</xdr:col>
      <xdr:colOff>177800</xdr:colOff>
      <xdr:row>98</xdr:row>
      <xdr:rowOff>162968</xdr:rowOff>
    </xdr:to>
    <xdr:cxnSp macro="">
      <xdr:nvCxnSpPr>
        <xdr:cNvPr id="235" name="直線コネクタ 234"/>
        <xdr:cNvCxnSpPr/>
      </xdr:nvCxnSpPr>
      <xdr:spPr>
        <a:xfrm>
          <a:off x="2908300" y="16949883"/>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142215</xdr:rowOff>
    </xdr:from>
    <xdr:to>
      <xdr:col>15</xdr:col>
      <xdr:colOff>50800</xdr:colOff>
      <xdr:row>98</xdr:row>
      <xdr:rowOff>147783</xdr:rowOff>
    </xdr:to>
    <xdr:cxnSp macro="">
      <xdr:nvCxnSpPr>
        <xdr:cNvPr id="238" name="直線コネクタ 237"/>
        <xdr:cNvCxnSpPr/>
      </xdr:nvCxnSpPr>
      <xdr:spPr>
        <a:xfrm>
          <a:off x="2019300" y="16944315"/>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142215</xdr:rowOff>
    </xdr:from>
    <xdr:to>
      <xdr:col>10</xdr:col>
      <xdr:colOff>114300</xdr:colOff>
      <xdr:row>98</xdr:row>
      <xdr:rowOff>170332</xdr:rowOff>
    </xdr:to>
    <xdr:cxnSp macro="">
      <xdr:nvCxnSpPr>
        <xdr:cNvPr id="241" name="直線コネクタ 240"/>
        <xdr:cNvCxnSpPr/>
      </xdr:nvCxnSpPr>
      <xdr:spPr>
        <a:xfrm flipV="1">
          <a:off x="1130300" y="16944315"/>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105359</xdr:rowOff>
    </xdr:from>
    <xdr:to>
      <xdr:col>24</xdr:col>
      <xdr:colOff>114300</xdr:colOff>
      <xdr:row>99</xdr:row>
      <xdr:rowOff>35509</xdr:rowOff>
    </xdr:to>
    <xdr:sp macro="" textlink="">
      <xdr:nvSpPr>
        <xdr:cNvPr id="251" name="楕円 250"/>
        <xdr:cNvSpPr/>
      </xdr:nvSpPr>
      <xdr:spPr>
        <a:xfrm>
          <a:off x="4584700" y="169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20286</xdr:rowOff>
    </xdr:from>
    <xdr:ext cx="534377" cy="259045"/>
    <xdr:sp macro="" textlink="">
      <xdr:nvSpPr>
        <xdr:cNvPr id="252" name="扶助費該当値テキスト"/>
        <xdr:cNvSpPr txBox="1"/>
      </xdr:nvSpPr>
      <xdr:spPr>
        <a:xfrm>
          <a:off x="4686300" y="168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112168</xdr:rowOff>
    </xdr:from>
    <xdr:to>
      <xdr:col>20</xdr:col>
      <xdr:colOff>38100</xdr:colOff>
      <xdr:row>99</xdr:row>
      <xdr:rowOff>42318</xdr:rowOff>
    </xdr:to>
    <xdr:sp macro="" textlink="">
      <xdr:nvSpPr>
        <xdr:cNvPr id="253" name="楕円 252"/>
        <xdr:cNvSpPr/>
      </xdr:nvSpPr>
      <xdr:spPr>
        <a:xfrm>
          <a:off x="3746500" y="169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33445</xdr:rowOff>
    </xdr:from>
    <xdr:ext cx="534377" cy="259045"/>
    <xdr:sp macro="" textlink="">
      <xdr:nvSpPr>
        <xdr:cNvPr id="254" name="テキスト ボックス 253"/>
        <xdr:cNvSpPr txBox="1"/>
      </xdr:nvSpPr>
      <xdr:spPr>
        <a:xfrm>
          <a:off x="3530111" y="170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96983</xdr:rowOff>
    </xdr:from>
    <xdr:to>
      <xdr:col>15</xdr:col>
      <xdr:colOff>101600</xdr:colOff>
      <xdr:row>99</xdr:row>
      <xdr:rowOff>27133</xdr:rowOff>
    </xdr:to>
    <xdr:sp macro="" textlink="">
      <xdr:nvSpPr>
        <xdr:cNvPr id="255" name="楕円 254"/>
        <xdr:cNvSpPr/>
      </xdr:nvSpPr>
      <xdr:spPr>
        <a:xfrm>
          <a:off x="2857500" y="168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18260</xdr:rowOff>
    </xdr:from>
    <xdr:ext cx="534377" cy="259045"/>
    <xdr:sp macro="" textlink="">
      <xdr:nvSpPr>
        <xdr:cNvPr id="256" name="テキスト ボックス 255"/>
        <xdr:cNvSpPr txBox="1"/>
      </xdr:nvSpPr>
      <xdr:spPr>
        <a:xfrm>
          <a:off x="2641111" y="169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91415</xdr:rowOff>
    </xdr:from>
    <xdr:to>
      <xdr:col>10</xdr:col>
      <xdr:colOff>165100</xdr:colOff>
      <xdr:row>99</xdr:row>
      <xdr:rowOff>21565</xdr:rowOff>
    </xdr:to>
    <xdr:sp macro="" textlink="">
      <xdr:nvSpPr>
        <xdr:cNvPr id="257" name="楕円 256"/>
        <xdr:cNvSpPr/>
      </xdr:nvSpPr>
      <xdr:spPr>
        <a:xfrm>
          <a:off x="1968500" y="168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12692</xdr:rowOff>
    </xdr:from>
    <xdr:ext cx="534377" cy="259045"/>
    <xdr:sp macro="" textlink="">
      <xdr:nvSpPr>
        <xdr:cNvPr id="258" name="テキスト ボックス 257"/>
        <xdr:cNvSpPr txBox="1"/>
      </xdr:nvSpPr>
      <xdr:spPr>
        <a:xfrm>
          <a:off x="1752111" y="169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119532</xdr:rowOff>
    </xdr:from>
    <xdr:to>
      <xdr:col>6</xdr:col>
      <xdr:colOff>38100</xdr:colOff>
      <xdr:row>99</xdr:row>
      <xdr:rowOff>49682</xdr:rowOff>
    </xdr:to>
    <xdr:sp macro="" textlink="">
      <xdr:nvSpPr>
        <xdr:cNvPr id="259" name="楕円 258"/>
        <xdr:cNvSpPr/>
      </xdr:nvSpPr>
      <xdr:spPr>
        <a:xfrm>
          <a:off x="1079500" y="169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40809</xdr:rowOff>
    </xdr:from>
    <xdr:ext cx="534377" cy="259045"/>
    <xdr:sp macro="" textlink="">
      <xdr:nvSpPr>
        <xdr:cNvPr id="260" name="テキスト ボックス 259"/>
        <xdr:cNvSpPr txBox="1"/>
      </xdr:nvSpPr>
      <xdr:spPr>
        <a:xfrm>
          <a:off x="863111" y="170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65318</xdr:rowOff>
    </xdr:from>
    <xdr:to>
      <xdr:col>55</xdr:col>
      <xdr:colOff>0</xdr:colOff>
      <xdr:row>31</xdr:row>
      <xdr:rowOff>9169</xdr:rowOff>
    </xdr:to>
    <xdr:cxnSp macro="">
      <xdr:nvCxnSpPr>
        <xdr:cNvPr id="291" name="直線コネクタ 290"/>
        <xdr:cNvCxnSpPr/>
      </xdr:nvCxnSpPr>
      <xdr:spPr>
        <a:xfrm flipV="1">
          <a:off x="9639300" y="5208818"/>
          <a:ext cx="838200" cy="1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9169</xdr:rowOff>
    </xdr:from>
    <xdr:to>
      <xdr:col>50</xdr:col>
      <xdr:colOff>114300</xdr:colOff>
      <xdr:row>31</xdr:row>
      <xdr:rowOff>49457</xdr:rowOff>
    </xdr:to>
    <xdr:cxnSp macro="">
      <xdr:nvCxnSpPr>
        <xdr:cNvPr id="294" name="直線コネクタ 293"/>
        <xdr:cNvCxnSpPr/>
      </xdr:nvCxnSpPr>
      <xdr:spPr>
        <a:xfrm flipV="1">
          <a:off x="8750300" y="5324119"/>
          <a:ext cx="889000" cy="4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49457</xdr:rowOff>
    </xdr:from>
    <xdr:to>
      <xdr:col>45</xdr:col>
      <xdr:colOff>177800</xdr:colOff>
      <xdr:row>31</xdr:row>
      <xdr:rowOff>68344</xdr:rowOff>
    </xdr:to>
    <xdr:cxnSp macro="">
      <xdr:nvCxnSpPr>
        <xdr:cNvPr id="297" name="直線コネクタ 296"/>
        <xdr:cNvCxnSpPr/>
      </xdr:nvCxnSpPr>
      <xdr:spPr>
        <a:xfrm flipV="1">
          <a:off x="7861300" y="5364407"/>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1778</xdr:rowOff>
    </xdr:from>
    <xdr:to>
      <xdr:col>41</xdr:col>
      <xdr:colOff>50800</xdr:colOff>
      <xdr:row>31</xdr:row>
      <xdr:rowOff>68344</xdr:rowOff>
    </xdr:to>
    <xdr:cxnSp macro="">
      <xdr:nvCxnSpPr>
        <xdr:cNvPr id="300" name="直線コネクタ 299"/>
        <xdr:cNvCxnSpPr/>
      </xdr:nvCxnSpPr>
      <xdr:spPr>
        <a:xfrm>
          <a:off x="6972300" y="5316728"/>
          <a:ext cx="889000" cy="6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14518</xdr:rowOff>
    </xdr:from>
    <xdr:to>
      <xdr:col>55</xdr:col>
      <xdr:colOff>50800</xdr:colOff>
      <xdr:row>30</xdr:row>
      <xdr:rowOff>116118</xdr:rowOff>
    </xdr:to>
    <xdr:sp macro="" textlink="">
      <xdr:nvSpPr>
        <xdr:cNvPr id="310" name="楕円 309"/>
        <xdr:cNvSpPr/>
      </xdr:nvSpPr>
      <xdr:spPr>
        <a:xfrm>
          <a:off x="10426700" y="5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138995</xdr:rowOff>
    </xdr:from>
    <xdr:ext cx="599010" cy="259045"/>
    <xdr:sp macro="" textlink="">
      <xdr:nvSpPr>
        <xdr:cNvPr id="311" name="補助費等該当値テキスト"/>
        <xdr:cNvSpPr txBox="1"/>
      </xdr:nvSpPr>
      <xdr:spPr>
        <a:xfrm>
          <a:off x="10528300" y="511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129819</xdr:rowOff>
    </xdr:from>
    <xdr:to>
      <xdr:col>50</xdr:col>
      <xdr:colOff>165100</xdr:colOff>
      <xdr:row>31</xdr:row>
      <xdr:rowOff>59969</xdr:rowOff>
    </xdr:to>
    <xdr:sp macro="" textlink="">
      <xdr:nvSpPr>
        <xdr:cNvPr id="312" name="楕円 311"/>
        <xdr:cNvSpPr/>
      </xdr:nvSpPr>
      <xdr:spPr>
        <a:xfrm>
          <a:off x="9588500" y="52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76496</xdr:rowOff>
    </xdr:from>
    <xdr:ext cx="599010" cy="259045"/>
    <xdr:sp macro="" textlink="">
      <xdr:nvSpPr>
        <xdr:cNvPr id="313" name="テキスト ボックス 312"/>
        <xdr:cNvSpPr txBox="1"/>
      </xdr:nvSpPr>
      <xdr:spPr>
        <a:xfrm>
          <a:off x="9339795" y="504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170107</xdr:rowOff>
    </xdr:from>
    <xdr:to>
      <xdr:col>46</xdr:col>
      <xdr:colOff>38100</xdr:colOff>
      <xdr:row>31</xdr:row>
      <xdr:rowOff>100257</xdr:rowOff>
    </xdr:to>
    <xdr:sp macro="" textlink="">
      <xdr:nvSpPr>
        <xdr:cNvPr id="314" name="楕円 313"/>
        <xdr:cNvSpPr/>
      </xdr:nvSpPr>
      <xdr:spPr>
        <a:xfrm>
          <a:off x="8699500" y="53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116784</xdr:rowOff>
    </xdr:from>
    <xdr:ext cx="599010" cy="259045"/>
    <xdr:sp macro="" textlink="">
      <xdr:nvSpPr>
        <xdr:cNvPr id="315" name="テキスト ボックス 314"/>
        <xdr:cNvSpPr txBox="1"/>
      </xdr:nvSpPr>
      <xdr:spPr>
        <a:xfrm>
          <a:off x="8450795" y="508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17544</xdr:rowOff>
    </xdr:from>
    <xdr:to>
      <xdr:col>41</xdr:col>
      <xdr:colOff>101600</xdr:colOff>
      <xdr:row>31</xdr:row>
      <xdr:rowOff>119144</xdr:rowOff>
    </xdr:to>
    <xdr:sp macro="" textlink="">
      <xdr:nvSpPr>
        <xdr:cNvPr id="316" name="楕円 315"/>
        <xdr:cNvSpPr/>
      </xdr:nvSpPr>
      <xdr:spPr>
        <a:xfrm>
          <a:off x="7810500" y="53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135671</xdr:rowOff>
    </xdr:from>
    <xdr:ext cx="599010" cy="259045"/>
    <xdr:sp macro="" textlink="">
      <xdr:nvSpPr>
        <xdr:cNvPr id="317" name="テキスト ボックス 316"/>
        <xdr:cNvSpPr txBox="1"/>
      </xdr:nvSpPr>
      <xdr:spPr>
        <a:xfrm>
          <a:off x="7561795" y="510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122428</xdr:rowOff>
    </xdr:from>
    <xdr:to>
      <xdr:col>36</xdr:col>
      <xdr:colOff>165100</xdr:colOff>
      <xdr:row>31</xdr:row>
      <xdr:rowOff>52578</xdr:rowOff>
    </xdr:to>
    <xdr:sp macro="" textlink="">
      <xdr:nvSpPr>
        <xdr:cNvPr id="318" name="楕円 317"/>
        <xdr:cNvSpPr/>
      </xdr:nvSpPr>
      <xdr:spPr>
        <a:xfrm>
          <a:off x="6921500" y="52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69105</xdr:rowOff>
    </xdr:from>
    <xdr:ext cx="599010" cy="259045"/>
    <xdr:sp macro="" textlink="">
      <xdr:nvSpPr>
        <xdr:cNvPr id="319" name="テキスト ボックス 318"/>
        <xdr:cNvSpPr txBox="1"/>
      </xdr:nvSpPr>
      <xdr:spPr>
        <a:xfrm>
          <a:off x="6672795" y="504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123890</xdr:rowOff>
    </xdr:from>
    <xdr:to>
      <xdr:col>55</xdr:col>
      <xdr:colOff>0</xdr:colOff>
      <xdr:row>56</xdr:row>
      <xdr:rowOff>148190</xdr:rowOff>
    </xdr:to>
    <xdr:cxnSp macro="">
      <xdr:nvCxnSpPr>
        <xdr:cNvPr id="346" name="直線コネクタ 345"/>
        <xdr:cNvCxnSpPr/>
      </xdr:nvCxnSpPr>
      <xdr:spPr>
        <a:xfrm flipV="1">
          <a:off x="9639300" y="9725090"/>
          <a:ext cx="8382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148190</xdr:rowOff>
    </xdr:from>
    <xdr:to>
      <xdr:col>50</xdr:col>
      <xdr:colOff>114300</xdr:colOff>
      <xdr:row>56</xdr:row>
      <xdr:rowOff>162540</xdr:rowOff>
    </xdr:to>
    <xdr:cxnSp macro="">
      <xdr:nvCxnSpPr>
        <xdr:cNvPr id="349" name="直線コネクタ 348"/>
        <xdr:cNvCxnSpPr/>
      </xdr:nvCxnSpPr>
      <xdr:spPr>
        <a:xfrm flipV="1">
          <a:off x="8750300" y="9749390"/>
          <a:ext cx="889000" cy="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143390</xdr:rowOff>
    </xdr:from>
    <xdr:to>
      <xdr:col>45</xdr:col>
      <xdr:colOff>177800</xdr:colOff>
      <xdr:row>56</xdr:row>
      <xdr:rowOff>162540</xdr:rowOff>
    </xdr:to>
    <xdr:cxnSp macro="">
      <xdr:nvCxnSpPr>
        <xdr:cNvPr id="352" name="直線コネクタ 351"/>
        <xdr:cNvCxnSpPr/>
      </xdr:nvCxnSpPr>
      <xdr:spPr>
        <a:xfrm>
          <a:off x="7861300" y="9744590"/>
          <a:ext cx="889000" cy="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141522</xdr:rowOff>
    </xdr:from>
    <xdr:to>
      <xdr:col>41</xdr:col>
      <xdr:colOff>50800</xdr:colOff>
      <xdr:row>56</xdr:row>
      <xdr:rowOff>143390</xdr:rowOff>
    </xdr:to>
    <xdr:cxnSp macro="">
      <xdr:nvCxnSpPr>
        <xdr:cNvPr id="355" name="直線コネクタ 354"/>
        <xdr:cNvCxnSpPr/>
      </xdr:nvCxnSpPr>
      <xdr:spPr>
        <a:xfrm>
          <a:off x="6972300" y="974272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73090</xdr:rowOff>
    </xdr:from>
    <xdr:to>
      <xdr:col>55</xdr:col>
      <xdr:colOff>50800</xdr:colOff>
      <xdr:row>57</xdr:row>
      <xdr:rowOff>3240</xdr:rowOff>
    </xdr:to>
    <xdr:sp macro="" textlink="">
      <xdr:nvSpPr>
        <xdr:cNvPr id="365" name="楕円 364"/>
        <xdr:cNvSpPr/>
      </xdr:nvSpPr>
      <xdr:spPr>
        <a:xfrm>
          <a:off x="10426700" y="96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95967</xdr:rowOff>
    </xdr:from>
    <xdr:ext cx="599010" cy="259045"/>
    <xdr:sp macro="" textlink="">
      <xdr:nvSpPr>
        <xdr:cNvPr id="366" name="普通建設事業費該当値テキスト"/>
        <xdr:cNvSpPr txBox="1"/>
      </xdr:nvSpPr>
      <xdr:spPr>
        <a:xfrm>
          <a:off x="10528300" y="952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97390</xdr:rowOff>
    </xdr:from>
    <xdr:to>
      <xdr:col>50</xdr:col>
      <xdr:colOff>165100</xdr:colOff>
      <xdr:row>57</xdr:row>
      <xdr:rowOff>27540</xdr:rowOff>
    </xdr:to>
    <xdr:sp macro="" textlink="">
      <xdr:nvSpPr>
        <xdr:cNvPr id="367" name="楕円 366"/>
        <xdr:cNvSpPr/>
      </xdr:nvSpPr>
      <xdr:spPr>
        <a:xfrm>
          <a:off x="9588500" y="96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44067</xdr:rowOff>
    </xdr:from>
    <xdr:ext cx="599010" cy="259045"/>
    <xdr:sp macro="" textlink="">
      <xdr:nvSpPr>
        <xdr:cNvPr id="368" name="テキスト ボックス 367"/>
        <xdr:cNvSpPr txBox="1"/>
      </xdr:nvSpPr>
      <xdr:spPr>
        <a:xfrm>
          <a:off x="9339795" y="947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111740</xdr:rowOff>
    </xdr:from>
    <xdr:to>
      <xdr:col>46</xdr:col>
      <xdr:colOff>38100</xdr:colOff>
      <xdr:row>57</xdr:row>
      <xdr:rowOff>41890</xdr:rowOff>
    </xdr:to>
    <xdr:sp macro="" textlink="">
      <xdr:nvSpPr>
        <xdr:cNvPr id="369" name="楕円 368"/>
        <xdr:cNvSpPr/>
      </xdr:nvSpPr>
      <xdr:spPr>
        <a:xfrm>
          <a:off x="8699500" y="97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58417</xdr:rowOff>
    </xdr:from>
    <xdr:ext cx="599010" cy="259045"/>
    <xdr:sp macro="" textlink="">
      <xdr:nvSpPr>
        <xdr:cNvPr id="370" name="テキスト ボックス 369"/>
        <xdr:cNvSpPr txBox="1"/>
      </xdr:nvSpPr>
      <xdr:spPr>
        <a:xfrm>
          <a:off x="8450795" y="948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92590</xdr:rowOff>
    </xdr:from>
    <xdr:to>
      <xdr:col>41</xdr:col>
      <xdr:colOff>101600</xdr:colOff>
      <xdr:row>57</xdr:row>
      <xdr:rowOff>22740</xdr:rowOff>
    </xdr:to>
    <xdr:sp macro="" textlink="">
      <xdr:nvSpPr>
        <xdr:cNvPr id="371" name="楕円 370"/>
        <xdr:cNvSpPr/>
      </xdr:nvSpPr>
      <xdr:spPr>
        <a:xfrm>
          <a:off x="7810500" y="96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39267</xdr:rowOff>
    </xdr:from>
    <xdr:ext cx="599010" cy="259045"/>
    <xdr:sp macro="" textlink="">
      <xdr:nvSpPr>
        <xdr:cNvPr id="372" name="テキスト ボックス 371"/>
        <xdr:cNvSpPr txBox="1"/>
      </xdr:nvSpPr>
      <xdr:spPr>
        <a:xfrm>
          <a:off x="7561795" y="946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90722</xdr:rowOff>
    </xdr:from>
    <xdr:to>
      <xdr:col>36</xdr:col>
      <xdr:colOff>165100</xdr:colOff>
      <xdr:row>57</xdr:row>
      <xdr:rowOff>20872</xdr:rowOff>
    </xdr:to>
    <xdr:sp macro="" textlink="">
      <xdr:nvSpPr>
        <xdr:cNvPr id="373" name="楕円 372"/>
        <xdr:cNvSpPr/>
      </xdr:nvSpPr>
      <xdr:spPr>
        <a:xfrm>
          <a:off x="6921500" y="96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37399</xdr:rowOff>
    </xdr:from>
    <xdr:ext cx="599010" cy="259045"/>
    <xdr:sp macro="" textlink="">
      <xdr:nvSpPr>
        <xdr:cNvPr id="374" name="テキスト ボックス 373"/>
        <xdr:cNvSpPr txBox="1"/>
      </xdr:nvSpPr>
      <xdr:spPr>
        <a:xfrm>
          <a:off x="6672795" y="946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81697</xdr:rowOff>
    </xdr:from>
    <xdr:to>
      <xdr:col>55</xdr:col>
      <xdr:colOff>0</xdr:colOff>
      <xdr:row>78</xdr:row>
      <xdr:rowOff>107748</xdr:rowOff>
    </xdr:to>
    <xdr:cxnSp macro="">
      <xdr:nvCxnSpPr>
        <xdr:cNvPr id="401" name="直線コネクタ 400"/>
        <xdr:cNvCxnSpPr/>
      </xdr:nvCxnSpPr>
      <xdr:spPr>
        <a:xfrm flipV="1">
          <a:off x="9639300" y="13454797"/>
          <a:ext cx="8382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107748</xdr:rowOff>
    </xdr:from>
    <xdr:to>
      <xdr:col>50</xdr:col>
      <xdr:colOff>114300</xdr:colOff>
      <xdr:row>78</xdr:row>
      <xdr:rowOff>134116</xdr:rowOff>
    </xdr:to>
    <xdr:cxnSp macro="">
      <xdr:nvCxnSpPr>
        <xdr:cNvPr id="404" name="直線コネクタ 403"/>
        <xdr:cNvCxnSpPr/>
      </xdr:nvCxnSpPr>
      <xdr:spPr>
        <a:xfrm flipV="1">
          <a:off x="8750300" y="13480848"/>
          <a:ext cx="889000" cy="2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110206</xdr:rowOff>
    </xdr:from>
    <xdr:to>
      <xdr:col>45</xdr:col>
      <xdr:colOff>177800</xdr:colOff>
      <xdr:row>78</xdr:row>
      <xdr:rowOff>134116</xdr:rowOff>
    </xdr:to>
    <xdr:cxnSp macro="">
      <xdr:nvCxnSpPr>
        <xdr:cNvPr id="407" name="直線コネクタ 406"/>
        <xdr:cNvCxnSpPr/>
      </xdr:nvCxnSpPr>
      <xdr:spPr>
        <a:xfrm>
          <a:off x="7861300" y="13483306"/>
          <a:ext cx="889000" cy="2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100898</xdr:rowOff>
    </xdr:from>
    <xdr:to>
      <xdr:col>41</xdr:col>
      <xdr:colOff>50800</xdr:colOff>
      <xdr:row>78</xdr:row>
      <xdr:rowOff>110206</xdr:rowOff>
    </xdr:to>
    <xdr:cxnSp macro="">
      <xdr:nvCxnSpPr>
        <xdr:cNvPr id="410" name="直線コネクタ 409"/>
        <xdr:cNvCxnSpPr/>
      </xdr:nvCxnSpPr>
      <xdr:spPr>
        <a:xfrm>
          <a:off x="6972300" y="13473998"/>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30897</xdr:rowOff>
    </xdr:from>
    <xdr:to>
      <xdr:col>55</xdr:col>
      <xdr:colOff>50800</xdr:colOff>
      <xdr:row>78</xdr:row>
      <xdr:rowOff>132497</xdr:rowOff>
    </xdr:to>
    <xdr:sp macro="" textlink="">
      <xdr:nvSpPr>
        <xdr:cNvPr id="420" name="楕円 419"/>
        <xdr:cNvSpPr/>
      </xdr:nvSpPr>
      <xdr:spPr>
        <a:xfrm>
          <a:off x="10426700" y="1340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161724</xdr:rowOff>
    </xdr:from>
    <xdr:ext cx="534377" cy="259045"/>
    <xdr:sp macro="" textlink="">
      <xdr:nvSpPr>
        <xdr:cNvPr id="421" name="普通建設事業費 （ うち新規整備　）該当値テキスト"/>
        <xdr:cNvSpPr txBox="1"/>
      </xdr:nvSpPr>
      <xdr:spPr>
        <a:xfrm>
          <a:off x="10528300" y="1319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56948</xdr:rowOff>
    </xdr:from>
    <xdr:to>
      <xdr:col>50</xdr:col>
      <xdr:colOff>165100</xdr:colOff>
      <xdr:row>78</xdr:row>
      <xdr:rowOff>158548</xdr:rowOff>
    </xdr:to>
    <xdr:sp macro="" textlink="">
      <xdr:nvSpPr>
        <xdr:cNvPr id="422" name="楕円 421"/>
        <xdr:cNvSpPr/>
      </xdr:nvSpPr>
      <xdr:spPr>
        <a:xfrm>
          <a:off x="9588500" y="134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149675</xdr:rowOff>
    </xdr:from>
    <xdr:ext cx="534377" cy="259045"/>
    <xdr:sp macro="" textlink="">
      <xdr:nvSpPr>
        <xdr:cNvPr id="423" name="テキスト ボックス 422"/>
        <xdr:cNvSpPr txBox="1"/>
      </xdr:nvSpPr>
      <xdr:spPr>
        <a:xfrm>
          <a:off x="9372111" y="135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83316</xdr:rowOff>
    </xdr:from>
    <xdr:to>
      <xdr:col>46</xdr:col>
      <xdr:colOff>38100</xdr:colOff>
      <xdr:row>79</xdr:row>
      <xdr:rowOff>13466</xdr:rowOff>
    </xdr:to>
    <xdr:sp macro="" textlink="">
      <xdr:nvSpPr>
        <xdr:cNvPr id="424" name="楕円 423"/>
        <xdr:cNvSpPr/>
      </xdr:nvSpPr>
      <xdr:spPr>
        <a:xfrm>
          <a:off x="8699500" y="134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4593</xdr:rowOff>
    </xdr:from>
    <xdr:ext cx="469744" cy="259045"/>
    <xdr:sp macro="" textlink="">
      <xdr:nvSpPr>
        <xdr:cNvPr id="425" name="テキスト ボックス 424"/>
        <xdr:cNvSpPr txBox="1"/>
      </xdr:nvSpPr>
      <xdr:spPr>
        <a:xfrm>
          <a:off x="8515428" y="135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59406</xdr:rowOff>
    </xdr:from>
    <xdr:to>
      <xdr:col>41</xdr:col>
      <xdr:colOff>101600</xdr:colOff>
      <xdr:row>78</xdr:row>
      <xdr:rowOff>161006</xdr:rowOff>
    </xdr:to>
    <xdr:sp macro="" textlink="">
      <xdr:nvSpPr>
        <xdr:cNvPr id="426" name="楕円 425"/>
        <xdr:cNvSpPr/>
      </xdr:nvSpPr>
      <xdr:spPr>
        <a:xfrm>
          <a:off x="7810500" y="134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152133</xdr:rowOff>
    </xdr:from>
    <xdr:ext cx="534377" cy="259045"/>
    <xdr:sp macro="" textlink="">
      <xdr:nvSpPr>
        <xdr:cNvPr id="427" name="テキスト ボックス 426"/>
        <xdr:cNvSpPr txBox="1"/>
      </xdr:nvSpPr>
      <xdr:spPr>
        <a:xfrm>
          <a:off x="7594111" y="1352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50098</xdr:rowOff>
    </xdr:from>
    <xdr:to>
      <xdr:col>36</xdr:col>
      <xdr:colOff>165100</xdr:colOff>
      <xdr:row>78</xdr:row>
      <xdr:rowOff>151698</xdr:rowOff>
    </xdr:to>
    <xdr:sp macro="" textlink="">
      <xdr:nvSpPr>
        <xdr:cNvPr id="428" name="楕円 427"/>
        <xdr:cNvSpPr/>
      </xdr:nvSpPr>
      <xdr:spPr>
        <a:xfrm>
          <a:off x="6921500" y="134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142825</xdr:rowOff>
    </xdr:from>
    <xdr:ext cx="534377" cy="259045"/>
    <xdr:sp macro="" textlink="">
      <xdr:nvSpPr>
        <xdr:cNvPr id="429" name="テキスト ボックス 428"/>
        <xdr:cNvSpPr txBox="1"/>
      </xdr:nvSpPr>
      <xdr:spPr>
        <a:xfrm>
          <a:off x="6705111" y="135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96913</xdr:rowOff>
    </xdr:from>
    <xdr:to>
      <xdr:col>55</xdr:col>
      <xdr:colOff>0</xdr:colOff>
      <xdr:row>96</xdr:row>
      <xdr:rowOff>134169</xdr:rowOff>
    </xdr:to>
    <xdr:cxnSp macro="">
      <xdr:nvCxnSpPr>
        <xdr:cNvPr id="458" name="直線コネクタ 457"/>
        <xdr:cNvCxnSpPr/>
      </xdr:nvCxnSpPr>
      <xdr:spPr>
        <a:xfrm>
          <a:off x="9639300" y="16384663"/>
          <a:ext cx="838200" cy="20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96913</xdr:rowOff>
    </xdr:from>
    <xdr:to>
      <xdr:col>50</xdr:col>
      <xdr:colOff>114300</xdr:colOff>
      <xdr:row>96</xdr:row>
      <xdr:rowOff>46889</xdr:rowOff>
    </xdr:to>
    <xdr:cxnSp macro="">
      <xdr:nvCxnSpPr>
        <xdr:cNvPr id="461" name="直線コネクタ 460"/>
        <xdr:cNvCxnSpPr/>
      </xdr:nvCxnSpPr>
      <xdr:spPr>
        <a:xfrm flipV="1">
          <a:off x="8750300" y="16384663"/>
          <a:ext cx="889000" cy="1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167962</xdr:rowOff>
    </xdr:from>
    <xdr:to>
      <xdr:col>45</xdr:col>
      <xdr:colOff>177800</xdr:colOff>
      <xdr:row>96</xdr:row>
      <xdr:rowOff>46889</xdr:rowOff>
    </xdr:to>
    <xdr:cxnSp macro="">
      <xdr:nvCxnSpPr>
        <xdr:cNvPr id="464" name="直線コネクタ 463"/>
        <xdr:cNvCxnSpPr/>
      </xdr:nvCxnSpPr>
      <xdr:spPr>
        <a:xfrm>
          <a:off x="7861300" y="16112812"/>
          <a:ext cx="889000" cy="39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167962</xdr:rowOff>
    </xdr:from>
    <xdr:to>
      <xdr:col>41</xdr:col>
      <xdr:colOff>50800</xdr:colOff>
      <xdr:row>94</xdr:row>
      <xdr:rowOff>132308</xdr:rowOff>
    </xdr:to>
    <xdr:cxnSp macro="">
      <xdr:nvCxnSpPr>
        <xdr:cNvPr id="467" name="直線コネクタ 466"/>
        <xdr:cNvCxnSpPr/>
      </xdr:nvCxnSpPr>
      <xdr:spPr>
        <a:xfrm flipV="1">
          <a:off x="6972300" y="16112812"/>
          <a:ext cx="889000" cy="13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83369</xdr:rowOff>
    </xdr:from>
    <xdr:to>
      <xdr:col>55</xdr:col>
      <xdr:colOff>50800</xdr:colOff>
      <xdr:row>97</xdr:row>
      <xdr:rowOff>13519</xdr:rowOff>
    </xdr:to>
    <xdr:sp macro="" textlink="">
      <xdr:nvSpPr>
        <xdr:cNvPr id="477" name="楕円 476"/>
        <xdr:cNvSpPr/>
      </xdr:nvSpPr>
      <xdr:spPr>
        <a:xfrm>
          <a:off x="10426700" y="165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106246</xdr:rowOff>
    </xdr:from>
    <xdr:ext cx="534377" cy="259045"/>
    <xdr:sp macro="" textlink="">
      <xdr:nvSpPr>
        <xdr:cNvPr id="478" name="普通建設事業費 （ うち更新整備　）該当値テキスト"/>
        <xdr:cNvSpPr txBox="1"/>
      </xdr:nvSpPr>
      <xdr:spPr>
        <a:xfrm>
          <a:off x="10528300" y="163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46113</xdr:rowOff>
    </xdr:from>
    <xdr:to>
      <xdr:col>50</xdr:col>
      <xdr:colOff>165100</xdr:colOff>
      <xdr:row>95</xdr:row>
      <xdr:rowOff>147713</xdr:rowOff>
    </xdr:to>
    <xdr:sp macro="" textlink="">
      <xdr:nvSpPr>
        <xdr:cNvPr id="479" name="楕円 478"/>
        <xdr:cNvSpPr/>
      </xdr:nvSpPr>
      <xdr:spPr>
        <a:xfrm>
          <a:off x="9588500" y="163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164240</xdr:rowOff>
    </xdr:from>
    <xdr:ext cx="534377" cy="259045"/>
    <xdr:sp macro="" textlink="">
      <xdr:nvSpPr>
        <xdr:cNvPr id="480" name="テキスト ボックス 479"/>
        <xdr:cNvSpPr txBox="1"/>
      </xdr:nvSpPr>
      <xdr:spPr>
        <a:xfrm>
          <a:off x="9372111" y="161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167539</xdr:rowOff>
    </xdr:from>
    <xdr:to>
      <xdr:col>46</xdr:col>
      <xdr:colOff>38100</xdr:colOff>
      <xdr:row>96</xdr:row>
      <xdr:rowOff>97689</xdr:rowOff>
    </xdr:to>
    <xdr:sp macro="" textlink="">
      <xdr:nvSpPr>
        <xdr:cNvPr id="481" name="楕円 480"/>
        <xdr:cNvSpPr/>
      </xdr:nvSpPr>
      <xdr:spPr>
        <a:xfrm>
          <a:off x="8699500" y="164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114216</xdr:rowOff>
    </xdr:from>
    <xdr:ext cx="534377" cy="259045"/>
    <xdr:sp macro="" textlink="">
      <xdr:nvSpPr>
        <xdr:cNvPr id="482" name="テキスト ボックス 481"/>
        <xdr:cNvSpPr txBox="1"/>
      </xdr:nvSpPr>
      <xdr:spPr>
        <a:xfrm>
          <a:off x="8483111" y="162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117162</xdr:rowOff>
    </xdr:from>
    <xdr:to>
      <xdr:col>41</xdr:col>
      <xdr:colOff>101600</xdr:colOff>
      <xdr:row>94</xdr:row>
      <xdr:rowOff>47312</xdr:rowOff>
    </xdr:to>
    <xdr:sp macro="" textlink="">
      <xdr:nvSpPr>
        <xdr:cNvPr id="483" name="楕円 482"/>
        <xdr:cNvSpPr/>
      </xdr:nvSpPr>
      <xdr:spPr>
        <a:xfrm>
          <a:off x="7810500" y="1606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63839</xdr:rowOff>
    </xdr:from>
    <xdr:ext cx="599010" cy="259045"/>
    <xdr:sp macro="" textlink="">
      <xdr:nvSpPr>
        <xdr:cNvPr id="484" name="テキスト ボックス 483"/>
        <xdr:cNvSpPr txBox="1"/>
      </xdr:nvSpPr>
      <xdr:spPr>
        <a:xfrm>
          <a:off x="7561795" y="1583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81508</xdr:rowOff>
    </xdr:from>
    <xdr:to>
      <xdr:col>36</xdr:col>
      <xdr:colOff>165100</xdr:colOff>
      <xdr:row>95</xdr:row>
      <xdr:rowOff>11658</xdr:rowOff>
    </xdr:to>
    <xdr:sp macro="" textlink="">
      <xdr:nvSpPr>
        <xdr:cNvPr id="485" name="楕円 484"/>
        <xdr:cNvSpPr/>
      </xdr:nvSpPr>
      <xdr:spPr>
        <a:xfrm>
          <a:off x="6921500" y="161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28185</xdr:rowOff>
    </xdr:from>
    <xdr:ext cx="599010" cy="259045"/>
    <xdr:sp macro="" textlink="">
      <xdr:nvSpPr>
        <xdr:cNvPr id="486" name="テキスト ボックス 485"/>
        <xdr:cNvSpPr txBox="1"/>
      </xdr:nvSpPr>
      <xdr:spPr>
        <a:xfrm>
          <a:off x="6672795" y="1597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41173</xdr:rowOff>
    </xdr:from>
    <xdr:to>
      <xdr:col>81</xdr:col>
      <xdr:colOff>50800</xdr:colOff>
      <xdr:row>39</xdr:row>
      <xdr:rowOff>44450</xdr:rowOff>
    </xdr:to>
    <xdr:cxnSp macro="">
      <xdr:nvCxnSpPr>
        <xdr:cNvPr id="518" name="直線コネクタ 517"/>
        <xdr:cNvCxnSpPr/>
      </xdr:nvCxnSpPr>
      <xdr:spPr>
        <a:xfrm>
          <a:off x="14592300" y="6727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40115</xdr:rowOff>
    </xdr:from>
    <xdr:to>
      <xdr:col>76</xdr:col>
      <xdr:colOff>114300</xdr:colOff>
      <xdr:row>39</xdr:row>
      <xdr:rowOff>41173</xdr:rowOff>
    </xdr:to>
    <xdr:cxnSp macro="">
      <xdr:nvCxnSpPr>
        <xdr:cNvPr id="521" name="直線コネクタ 520"/>
        <xdr:cNvCxnSpPr/>
      </xdr:nvCxnSpPr>
      <xdr:spPr>
        <a:xfrm>
          <a:off x="13703300" y="6726665"/>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40115</xdr:rowOff>
    </xdr:from>
    <xdr:to>
      <xdr:col>71</xdr:col>
      <xdr:colOff>177800</xdr:colOff>
      <xdr:row>39</xdr:row>
      <xdr:rowOff>43169</xdr:rowOff>
    </xdr:to>
    <xdr:cxnSp macro="">
      <xdr:nvCxnSpPr>
        <xdr:cNvPr id="524" name="直線コネクタ 523"/>
        <xdr:cNvCxnSpPr/>
      </xdr:nvCxnSpPr>
      <xdr:spPr>
        <a:xfrm flipV="1">
          <a:off x="12814300" y="6726665"/>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161823</xdr:rowOff>
    </xdr:from>
    <xdr:to>
      <xdr:col>76</xdr:col>
      <xdr:colOff>165100</xdr:colOff>
      <xdr:row>39</xdr:row>
      <xdr:rowOff>91973</xdr:rowOff>
    </xdr:to>
    <xdr:sp macro="" textlink="">
      <xdr:nvSpPr>
        <xdr:cNvPr id="538" name="楕円 537"/>
        <xdr:cNvSpPr/>
      </xdr:nvSpPr>
      <xdr:spPr>
        <a:xfrm>
          <a:off x="14541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108500</xdr:rowOff>
    </xdr:from>
    <xdr:ext cx="378565" cy="259045"/>
    <xdr:sp macro="" textlink="">
      <xdr:nvSpPr>
        <xdr:cNvPr id="539" name="テキスト ボックス 538"/>
        <xdr:cNvSpPr txBox="1"/>
      </xdr:nvSpPr>
      <xdr:spPr>
        <a:xfrm>
          <a:off x="14403017" y="64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160765</xdr:rowOff>
    </xdr:from>
    <xdr:to>
      <xdr:col>72</xdr:col>
      <xdr:colOff>38100</xdr:colOff>
      <xdr:row>39</xdr:row>
      <xdr:rowOff>90915</xdr:rowOff>
    </xdr:to>
    <xdr:sp macro="" textlink="">
      <xdr:nvSpPr>
        <xdr:cNvPr id="540" name="楕円 539"/>
        <xdr:cNvSpPr/>
      </xdr:nvSpPr>
      <xdr:spPr>
        <a:xfrm>
          <a:off x="13652500" y="66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82042</xdr:rowOff>
    </xdr:from>
    <xdr:ext cx="469744" cy="259045"/>
    <xdr:sp macro="" textlink="">
      <xdr:nvSpPr>
        <xdr:cNvPr id="541" name="テキスト ボックス 540"/>
        <xdr:cNvSpPr txBox="1"/>
      </xdr:nvSpPr>
      <xdr:spPr>
        <a:xfrm>
          <a:off x="13468428" y="676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163819</xdr:rowOff>
    </xdr:from>
    <xdr:to>
      <xdr:col>67</xdr:col>
      <xdr:colOff>101600</xdr:colOff>
      <xdr:row>39</xdr:row>
      <xdr:rowOff>93969</xdr:rowOff>
    </xdr:to>
    <xdr:sp macro="" textlink="">
      <xdr:nvSpPr>
        <xdr:cNvPr id="542" name="楕円 541"/>
        <xdr:cNvSpPr/>
      </xdr:nvSpPr>
      <xdr:spPr>
        <a:xfrm>
          <a:off x="12763500" y="667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85096</xdr:rowOff>
    </xdr:from>
    <xdr:ext cx="378565" cy="259045"/>
    <xdr:sp macro="" textlink="">
      <xdr:nvSpPr>
        <xdr:cNvPr id="543" name="テキスト ボックス 542"/>
        <xdr:cNvSpPr txBox="1"/>
      </xdr:nvSpPr>
      <xdr:spPr>
        <a:xfrm>
          <a:off x="12625017" y="677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1397</xdr:rowOff>
    </xdr:from>
    <xdr:to>
      <xdr:col>85</xdr:col>
      <xdr:colOff>127000</xdr:colOff>
      <xdr:row>74</xdr:row>
      <xdr:rowOff>40145</xdr:rowOff>
    </xdr:to>
    <xdr:cxnSp macro="">
      <xdr:nvCxnSpPr>
        <xdr:cNvPr id="621" name="直線コネクタ 620"/>
        <xdr:cNvCxnSpPr/>
      </xdr:nvCxnSpPr>
      <xdr:spPr>
        <a:xfrm flipV="1">
          <a:off x="15481300" y="12688697"/>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40145</xdr:rowOff>
    </xdr:from>
    <xdr:to>
      <xdr:col>81</xdr:col>
      <xdr:colOff>50800</xdr:colOff>
      <xdr:row>74</xdr:row>
      <xdr:rowOff>50864</xdr:rowOff>
    </xdr:to>
    <xdr:cxnSp macro="">
      <xdr:nvCxnSpPr>
        <xdr:cNvPr id="624" name="直線コネクタ 623"/>
        <xdr:cNvCxnSpPr/>
      </xdr:nvCxnSpPr>
      <xdr:spPr>
        <a:xfrm flipV="1">
          <a:off x="14592300" y="12727445"/>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50864</xdr:rowOff>
    </xdr:from>
    <xdr:to>
      <xdr:col>76</xdr:col>
      <xdr:colOff>114300</xdr:colOff>
      <xdr:row>74</xdr:row>
      <xdr:rowOff>106223</xdr:rowOff>
    </xdr:to>
    <xdr:cxnSp macro="">
      <xdr:nvCxnSpPr>
        <xdr:cNvPr id="627" name="直線コネクタ 626"/>
        <xdr:cNvCxnSpPr/>
      </xdr:nvCxnSpPr>
      <xdr:spPr>
        <a:xfrm flipV="1">
          <a:off x="13703300" y="12738164"/>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106223</xdr:rowOff>
    </xdr:from>
    <xdr:to>
      <xdr:col>71</xdr:col>
      <xdr:colOff>177800</xdr:colOff>
      <xdr:row>74</xdr:row>
      <xdr:rowOff>122834</xdr:rowOff>
    </xdr:to>
    <xdr:cxnSp macro="">
      <xdr:nvCxnSpPr>
        <xdr:cNvPr id="630" name="直線コネクタ 629"/>
        <xdr:cNvCxnSpPr/>
      </xdr:nvCxnSpPr>
      <xdr:spPr>
        <a:xfrm flipV="1">
          <a:off x="12814300" y="12793523"/>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122047</xdr:rowOff>
    </xdr:from>
    <xdr:to>
      <xdr:col>85</xdr:col>
      <xdr:colOff>177800</xdr:colOff>
      <xdr:row>74</xdr:row>
      <xdr:rowOff>52197</xdr:rowOff>
    </xdr:to>
    <xdr:sp macro="" textlink="">
      <xdr:nvSpPr>
        <xdr:cNvPr id="640" name="楕円 639"/>
        <xdr:cNvSpPr/>
      </xdr:nvSpPr>
      <xdr:spPr>
        <a:xfrm>
          <a:off x="16268700" y="126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144924</xdr:rowOff>
    </xdr:from>
    <xdr:ext cx="534377" cy="259045"/>
    <xdr:sp macro="" textlink="">
      <xdr:nvSpPr>
        <xdr:cNvPr id="641" name="公債費該当値テキスト"/>
        <xdr:cNvSpPr txBox="1"/>
      </xdr:nvSpPr>
      <xdr:spPr>
        <a:xfrm>
          <a:off x="16370300" y="1248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160795</xdr:rowOff>
    </xdr:from>
    <xdr:to>
      <xdr:col>81</xdr:col>
      <xdr:colOff>101600</xdr:colOff>
      <xdr:row>74</xdr:row>
      <xdr:rowOff>90945</xdr:rowOff>
    </xdr:to>
    <xdr:sp macro="" textlink="">
      <xdr:nvSpPr>
        <xdr:cNvPr id="642" name="楕円 641"/>
        <xdr:cNvSpPr/>
      </xdr:nvSpPr>
      <xdr:spPr>
        <a:xfrm>
          <a:off x="15430500" y="126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107472</xdr:rowOff>
    </xdr:from>
    <xdr:ext cx="534377" cy="259045"/>
    <xdr:sp macro="" textlink="">
      <xdr:nvSpPr>
        <xdr:cNvPr id="643" name="テキスト ボックス 642"/>
        <xdr:cNvSpPr txBox="1"/>
      </xdr:nvSpPr>
      <xdr:spPr>
        <a:xfrm>
          <a:off x="15214111" y="12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64</xdr:rowOff>
    </xdr:from>
    <xdr:to>
      <xdr:col>76</xdr:col>
      <xdr:colOff>165100</xdr:colOff>
      <xdr:row>74</xdr:row>
      <xdr:rowOff>101664</xdr:rowOff>
    </xdr:to>
    <xdr:sp macro="" textlink="">
      <xdr:nvSpPr>
        <xdr:cNvPr id="644" name="楕円 643"/>
        <xdr:cNvSpPr/>
      </xdr:nvSpPr>
      <xdr:spPr>
        <a:xfrm>
          <a:off x="14541500" y="126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118191</xdr:rowOff>
    </xdr:from>
    <xdr:ext cx="534377" cy="259045"/>
    <xdr:sp macro="" textlink="">
      <xdr:nvSpPr>
        <xdr:cNvPr id="645" name="テキスト ボックス 644"/>
        <xdr:cNvSpPr txBox="1"/>
      </xdr:nvSpPr>
      <xdr:spPr>
        <a:xfrm>
          <a:off x="14325111" y="124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55423</xdr:rowOff>
    </xdr:from>
    <xdr:to>
      <xdr:col>72</xdr:col>
      <xdr:colOff>38100</xdr:colOff>
      <xdr:row>74</xdr:row>
      <xdr:rowOff>157023</xdr:rowOff>
    </xdr:to>
    <xdr:sp macro="" textlink="">
      <xdr:nvSpPr>
        <xdr:cNvPr id="646" name="楕円 645"/>
        <xdr:cNvSpPr/>
      </xdr:nvSpPr>
      <xdr:spPr>
        <a:xfrm>
          <a:off x="13652500" y="1274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2100</xdr:rowOff>
    </xdr:from>
    <xdr:ext cx="534377" cy="259045"/>
    <xdr:sp macro="" textlink="">
      <xdr:nvSpPr>
        <xdr:cNvPr id="647" name="テキスト ボックス 646"/>
        <xdr:cNvSpPr txBox="1"/>
      </xdr:nvSpPr>
      <xdr:spPr>
        <a:xfrm>
          <a:off x="13436111" y="125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72034</xdr:rowOff>
    </xdr:from>
    <xdr:to>
      <xdr:col>67</xdr:col>
      <xdr:colOff>101600</xdr:colOff>
      <xdr:row>75</xdr:row>
      <xdr:rowOff>2184</xdr:rowOff>
    </xdr:to>
    <xdr:sp macro="" textlink="">
      <xdr:nvSpPr>
        <xdr:cNvPr id="648" name="楕円 647"/>
        <xdr:cNvSpPr/>
      </xdr:nvSpPr>
      <xdr:spPr>
        <a:xfrm>
          <a:off x="12763500" y="127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18711</xdr:rowOff>
    </xdr:from>
    <xdr:ext cx="534377" cy="259045"/>
    <xdr:sp macro="" textlink="">
      <xdr:nvSpPr>
        <xdr:cNvPr id="649" name="テキスト ボックス 648"/>
        <xdr:cNvSpPr txBox="1"/>
      </xdr:nvSpPr>
      <xdr:spPr>
        <a:xfrm>
          <a:off x="12547111" y="125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149631</xdr:rowOff>
    </xdr:from>
    <xdr:to>
      <xdr:col>85</xdr:col>
      <xdr:colOff>127000</xdr:colOff>
      <xdr:row>98</xdr:row>
      <xdr:rowOff>160134</xdr:rowOff>
    </xdr:to>
    <xdr:cxnSp macro="">
      <xdr:nvCxnSpPr>
        <xdr:cNvPr id="678" name="直線コネクタ 677"/>
        <xdr:cNvCxnSpPr/>
      </xdr:nvCxnSpPr>
      <xdr:spPr>
        <a:xfrm flipV="1">
          <a:off x="15481300" y="16951731"/>
          <a:ext cx="8382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160134</xdr:rowOff>
    </xdr:from>
    <xdr:to>
      <xdr:col>81</xdr:col>
      <xdr:colOff>50800</xdr:colOff>
      <xdr:row>99</xdr:row>
      <xdr:rowOff>7150</xdr:rowOff>
    </xdr:to>
    <xdr:cxnSp macro="">
      <xdr:nvCxnSpPr>
        <xdr:cNvPr id="681" name="直線コネクタ 680"/>
        <xdr:cNvCxnSpPr/>
      </xdr:nvCxnSpPr>
      <xdr:spPr>
        <a:xfrm flipV="1">
          <a:off x="14592300" y="16962234"/>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148653</xdr:rowOff>
    </xdr:from>
    <xdr:to>
      <xdr:col>76</xdr:col>
      <xdr:colOff>114300</xdr:colOff>
      <xdr:row>99</xdr:row>
      <xdr:rowOff>7150</xdr:rowOff>
    </xdr:to>
    <xdr:cxnSp macro="">
      <xdr:nvCxnSpPr>
        <xdr:cNvPr id="684" name="直線コネクタ 683"/>
        <xdr:cNvCxnSpPr/>
      </xdr:nvCxnSpPr>
      <xdr:spPr>
        <a:xfrm>
          <a:off x="13703300" y="16950753"/>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148653</xdr:rowOff>
    </xdr:from>
    <xdr:to>
      <xdr:col>71</xdr:col>
      <xdr:colOff>177800</xdr:colOff>
      <xdr:row>99</xdr:row>
      <xdr:rowOff>28511</xdr:rowOff>
    </xdr:to>
    <xdr:cxnSp macro="">
      <xdr:nvCxnSpPr>
        <xdr:cNvPr id="687" name="直線コネクタ 686"/>
        <xdr:cNvCxnSpPr/>
      </xdr:nvCxnSpPr>
      <xdr:spPr>
        <a:xfrm flipV="1">
          <a:off x="12814300" y="16950753"/>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98831</xdr:rowOff>
    </xdr:from>
    <xdr:to>
      <xdr:col>85</xdr:col>
      <xdr:colOff>177800</xdr:colOff>
      <xdr:row>99</xdr:row>
      <xdr:rowOff>28981</xdr:rowOff>
    </xdr:to>
    <xdr:sp macro="" textlink="">
      <xdr:nvSpPr>
        <xdr:cNvPr id="697" name="楕円 696"/>
        <xdr:cNvSpPr/>
      </xdr:nvSpPr>
      <xdr:spPr>
        <a:xfrm>
          <a:off x="16268700" y="169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13758</xdr:rowOff>
    </xdr:from>
    <xdr:ext cx="469744" cy="259045"/>
    <xdr:sp macro="" textlink="">
      <xdr:nvSpPr>
        <xdr:cNvPr id="698" name="積立金該当値テキスト"/>
        <xdr:cNvSpPr txBox="1"/>
      </xdr:nvSpPr>
      <xdr:spPr>
        <a:xfrm>
          <a:off x="16370300" y="1681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109334</xdr:rowOff>
    </xdr:from>
    <xdr:to>
      <xdr:col>81</xdr:col>
      <xdr:colOff>101600</xdr:colOff>
      <xdr:row>99</xdr:row>
      <xdr:rowOff>39484</xdr:rowOff>
    </xdr:to>
    <xdr:sp macro="" textlink="">
      <xdr:nvSpPr>
        <xdr:cNvPr id="699" name="楕円 698"/>
        <xdr:cNvSpPr/>
      </xdr:nvSpPr>
      <xdr:spPr>
        <a:xfrm>
          <a:off x="15430500" y="169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30611</xdr:rowOff>
    </xdr:from>
    <xdr:ext cx="469744" cy="259045"/>
    <xdr:sp macro="" textlink="">
      <xdr:nvSpPr>
        <xdr:cNvPr id="700" name="テキスト ボックス 699"/>
        <xdr:cNvSpPr txBox="1"/>
      </xdr:nvSpPr>
      <xdr:spPr>
        <a:xfrm>
          <a:off x="15246428" y="170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127800</xdr:rowOff>
    </xdr:from>
    <xdr:to>
      <xdr:col>76</xdr:col>
      <xdr:colOff>165100</xdr:colOff>
      <xdr:row>99</xdr:row>
      <xdr:rowOff>57950</xdr:rowOff>
    </xdr:to>
    <xdr:sp macro="" textlink="">
      <xdr:nvSpPr>
        <xdr:cNvPr id="701" name="楕円 700"/>
        <xdr:cNvSpPr/>
      </xdr:nvSpPr>
      <xdr:spPr>
        <a:xfrm>
          <a:off x="14541500" y="169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49077</xdr:rowOff>
    </xdr:from>
    <xdr:ext cx="469744" cy="259045"/>
    <xdr:sp macro="" textlink="">
      <xdr:nvSpPr>
        <xdr:cNvPr id="702" name="テキスト ボックス 701"/>
        <xdr:cNvSpPr txBox="1"/>
      </xdr:nvSpPr>
      <xdr:spPr>
        <a:xfrm>
          <a:off x="14357428" y="170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97853</xdr:rowOff>
    </xdr:from>
    <xdr:to>
      <xdr:col>72</xdr:col>
      <xdr:colOff>38100</xdr:colOff>
      <xdr:row>99</xdr:row>
      <xdr:rowOff>28003</xdr:rowOff>
    </xdr:to>
    <xdr:sp macro="" textlink="">
      <xdr:nvSpPr>
        <xdr:cNvPr id="703" name="楕円 702"/>
        <xdr:cNvSpPr/>
      </xdr:nvSpPr>
      <xdr:spPr>
        <a:xfrm>
          <a:off x="13652500" y="168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19130</xdr:rowOff>
    </xdr:from>
    <xdr:ext cx="469744" cy="259045"/>
    <xdr:sp macro="" textlink="">
      <xdr:nvSpPr>
        <xdr:cNvPr id="704" name="テキスト ボックス 703"/>
        <xdr:cNvSpPr txBox="1"/>
      </xdr:nvSpPr>
      <xdr:spPr>
        <a:xfrm>
          <a:off x="13468428" y="1699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149161</xdr:rowOff>
    </xdr:from>
    <xdr:to>
      <xdr:col>67</xdr:col>
      <xdr:colOff>101600</xdr:colOff>
      <xdr:row>99</xdr:row>
      <xdr:rowOff>79311</xdr:rowOff>
    </xdr:to>
    <xdr:sp macro="" textlink="">
      <xdr:nvSpPr>
        <xdr:cNvPr id="705" name="楕円 704"/>
        <xdr:cNvSpPr/>
      </xdr:nvSpPr>
      <xdr:spPr>
        <a:xfrm>
          <a:off x="12763500" y="169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70438</xdr:rowOff>
    </xdr:from>
    <xdr:ext cx="469744" cy="259045"/>
    <xdr:sp macro="" textlink="">
      <xdr:nvSpPr>
        <xdr:cNvPr id="706" name="テキスト ボックス 705"/>
        <xdr:cNvSpPr txBox="1"/>
      </xdr:nvSpPr>
      <xdr:spPr>
        <a:xfrm>
          <a:off x="12579428" y="1704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14599</xdr:rowOff>
    </xdr:from>
    <xdr:to>
      <xdr:col>116</xdr:col>
      <xdr:colOff>63500</xdr:colOff>
      <xdr:row>34</xdr:row>
      <xdr:rowOff>22771</xdr:rowOff>
    </xdr:to>
    <xdr:cxnSp macro="">
      <xdr:nvCxnSpPr>
        <xdr:cNvPr id="731" name="直線コネクタ 730"/>
        <xdr:cNvCxnSpPr/>
      </xdr:nvCxnSpPr>
      <xdr:spPr>
        <a:xfrm>
          <a:off x="21323300" y="5843899"/>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14599</xdr:rowOff>
    </xdr:from>
    <xdr:to>
      <xdr:col>111</xdr:col>
      <xdr:colOff>177800</xdr:colOff>
      <xdr:row>34</xdr:row>
      <xdr:rowOff>34887</xdr:rowOff>
    </xdr:to>
    <xdr:cxnSp macro="">
      <xdr:nvCxnSpPr>
        <xdr:cNvPr id="734" name="直線コネクタ 733"/>
        <xdr:cNvCxnSpPr/>
      </xdr:nvCxnSpPr>
      <xdr:spPr>
        <a:xfrm flipV="1">
          <a:off x="20434300" y="5843899"/>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34887</xdr:rowOff>
    </xdr:from>
    <xdr:to>
      <xdr:col>107</xdr:col>
      <xdr:colOff>50800</xdr:colOff>
      <xdr:row>34</xdr:row>
      <xdr:rowOff>161474</xdr:rowOff>
    </xdr:to>
    <xdr:cxnSp macro="">
      <xdr:nvCxnSpPr>
        <xdr:cNvPr id="737" name="直線コネクタ 736"/>
        <xdr:cNvCxnSpPr/>
      </xdr:nvCxnSpPr>
      <xdr:spPr>
        <a:xfrm flipV="1">
          <a:off x="19545300" y="5864187"/>
          <a:ext cx="889000" cy="1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161474</xdr:rowOff>
    </xdr:from>
    <xdr:to>
      <xdr:col>102</xdr:col>
      <xdr:colOff>114300</xdr:colOff>
      <xdr:row>35</xdr:row>
      <xdr:rowOff>48260</xdr:rowOff>
    </xdr:to>
    <xdr:cxnSp macro="">
      <xdr:nvCxnSpPr>
        <xdr:cNvPr id="740" name="直線コネクタ 739"/>
        <xdr:cNvCxnSpPr/>
      </xdr:nvCxnSpPr>
      <xdr:spPr>
        <a:xfrm flipV="1">
          <a:off x="18656300" y="5990774"/>
          <a:ext cx="889000" cy="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2" name="テキスト ボックス 741"/>
        <xdr:cNvSpPr txBox="1"/>
      </xdr:nvSpPr>
      <xdr:spPr>
        <a:xfrm>
          <a:off x="19356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4" name="テキスト ボックス 743"/>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143421</xdr:rowOff>
    </xdr:from>
    <xdr:to>
      <xdr:col>116</xdr:col>
      <xdr:colOff>114300</xdr:colOff>
      <xdr:row>34</xdr:row>
      <xdr:rowOff>73571</xdr:rowOff>
    </xdr:to>
    <xdr:sp macro="" textlink="">
      <xdr:nvSpPr>
        <xdr:cNvPr id="750" name="楕円 749"/>
        <xdr:cNvSpPr/>
      </xdr:nvSpPr>
      <xdr:spPr>
        <a:xfrm>
          <a:off x="22110700" y="5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166298</xdr:rowOff>
    </xdr:from>
    <xdr:ext cx="534377" cy="259045"/>
    <xdr:sp macro="" textlink="">
      <xdr:nvSpPr>
        <xdr:cNvPr id="751" name="投資及び出資金該当値テキスト"/>
        <xdr:cNvSpPr txBox="1"/>
      </xdr:nvSpPr>
      <xdr:spPr>
        <a:xfrm>
          <a:off x="22212300" y="56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135249</xdr:rowOff>
    </xdr:from>
    <xdr:to>
      <xdr:col>112</xdr:col>
      <xdr:colOff>38100</xdr:colOff>
      <xdr:row>34</xdr:row>
      <xdr:rowOff>65399</xdr:rowOff>
    </xdr:to>
    <xdr:sp macro="" textlink="">
      <xdr:nvSpPr>
        <xdr:cNvPr id="752" name="楕円 751"/>
        <xdr:cNvSpPr/>
      </xdr:nvSpPr>
      <xdr:spPr>
        <a:xfrm>
          <a:off x="21272500" y="57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81926</xdr:rowOff>
    </xdr:from>
    <xdr:ext cx="534377" cy="259045"/>
    <xdr:sp macro="" textlink="">
      <xdr:nvSpPr>
        <xdr:cNvPr id="753" name="テキスト ボックス 752"/>
        <xdr:cNvSpPr txBox="1"/>
      </xdr:nvSpPr>
      <xdr:spPr>
        <a:xfrm>
          <a:off x="21056111" y="55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155537</xdr:rowOff>
    </xdr:from>
    <xdr:to>
      <xdr:col>107</xdr:col>
      <xdr:colOff>101600</xdr:colOff>
      <xdr:row>34</xdr:row>
      <xdr:rowOff>85687</xdr:rowOff>
    </xdr:to>
    <xdr:sp macro="" textlink="">
      <xdr:nvSpPr>
        <xdr:cNvPr id="754" name="楕円 753"/>
        <xdr:cNvSpPr/>
      </xdr:nvSpPr>
      <xdr:spPr>
        <a:xfrm>
          <a:off x="20383500" y="58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102214</xdr:rowOff>
    </xdr:from>
    <xdr:ext cx="534377" cy="259045"/>
    <xdr:sp macro="" textlink="">
      <xdr:nvSpPr>
        <xdr:cNvPr id="755" name="テキスト ボックス 754"/>
        <xdr:cNvSpPr txBox="1"/>
      </xdr:nvSpPr>
      <xdr:spPr>
        <a:xfrm>
          <a:off x="20167111" y="558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110674</xdr:rowOff>
    </xdr:from>
    <xdr:to>
      <xdr:col>102</xdr:col>
      <xdr:colOff>165100</xdr:colOff>
      <xdr:row>35</xdr:row>
      <xdr:rowOff>40824</xdr:rowOff>
    </xdr:to>
    <xdr:sp macro="" textlink="">
      <xdr:nvSpPr>
        <xdr:cNvPr id="756" name="楕円 755"/>
        <xdr:cNvSpPr/>
      </xdr:nvSpPr>
      <xdr:spPr>
        <a:xfrm>
          <a:off x="19494500" y="59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57351</xdr:rowOff>
    </xdr:from>
    <xdr:ext cx="469744" cy="259045"/>
    <xdr:sp macro="" textlink="">
      <xdr:nvSpPr>
        <xdr:cNvPr id="757" name="テキスト ボックス 756"/>
        <xdr:cNvSpPr txBox="1"/>
      </xdr:nvSpPr>
      <xdr:spPr>
        <a:xfrm>
          <a:off x="19310428" y="571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168910</xdr:rowOff>
    </xdr:from>
    <xdr:to>
      <xdr:col>98</xdr:col>
      <xdr:colOff>38100</xdr:colOff>
      <xdr:row>35</xdr:row>
      <xdr:rowOff>99060</xdr:rowOff>
    </xdr:to>
    <xdr:sp macro="" textlink="">
      <xdr:nvSpPr>
        <xdr:cNvPr id="758" name="楕円 757"/>
        <xdr:cNvSpPr/>
      </xdr:nvSpPr>
      <xdr:spPr>
        <a:xfrm>
          <a:off x="18605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115587</xdr:rowOff>
    </xdr:from>
    <xdr:ext cx="469744" cy="259045"/>
    <xdr:sp macro="" textlink="">
      <xdr:nvSpPr>
        <xdr:cNvPr id="759" name="テキスト ボックス 758"/>
        <xdr:cNvSpPr txBox="1"/>
      </xdr:nvSpPr>
      <xdr:spPr>
        <a:xfrm>
          <a:off x="18421428"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157759</xdr:rowOff>
    </xdr:from>
    <xdr:to>
      <xdr:col>116</xdr:col>
      <xdr:colOff>63500</xdr:colOff>
      <xdr:row>58</xdr:row>
      <xdr:rowOff>6060</xdr:rowOff>
    </xdr:to>
    <xdr:cxnSp macro="">
      <xdr:nvCxnSpPr>
        <xdr:cNvPr id="786" name="直線コネクタ 785"/>
        <xdr:cNvCxnSpPr/>
      </xdr:nvCxnSpPr>
      <xdr:spPr>
        <a:xfrm flipV="1">
          <a:off x="21323300" y="9930409"/>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6060</xdr:rowOff>
    </xdr:from>
    <xdr:to>
      <xdr:col>111</xdr:col>
      <xdr:colOff>177800</xdr:colOff>
      <xdr:row>58</xdr:row>
      <xdr:rowOff>24165</xdr:rowOff>
    </xdr:to>
    <xdr:cxnSp macro="">
      <xdr:nvCxnSpPr>
        <xdr:cNvPr id="789" name="直線コネクタ 788"/>
        <xdr:cNvCxnSpPr/>
      </xdr:nvCxnSpPr>
      <xdr:spPr>
        <a:xfrm flipV="1">
          <a:off x="20434300" y="9950160"/>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24165</xdr:rowOff>
    </xdr:from>
    <xdr:to>
      <xdr:col>107</xdr:col>
      <xdr:colOff>50800</xdr:colOff>
      <xdr:row>58</xdr:row>
      <xdr:rowOff>24760</xdr:rowOff>
    </xdr:to>
    <xdr:cxnSp macro="">
      <xdr:nvCxnSpPr>
        <xdr:cNvPr id="792" name="直線コネクタ 791"/>
        <xdr:cNvCxnSpPr/>
      </xdr:nvCxnSpPr>
      <xdr:spPr>
        <a:xfrm flipV="1">
          <a:off x="19545300" y="996826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14290</xdr:rowOff>
    </xdr:from>
    <xdr:to>
      <xdr:col>102</xdr:col>
      <xdr:colOff>114300</xdr:colOff>
      <xdr:row>58</xdr:row>
      <xdr:rowOff>24760</xdr:rowOff>
    </xdr:to>
    <xdr:cxnSp macro="">
      <xdr:nvCxnSpPr>
        <xdr:cNvPr id="795" name="直線コネクタ 794"/>
        <xdr:cNvCxnSpPr/>
      </xdr:nvCxnSpPr>
      <xdr:spPr>
        <a:xfrm>
          <a:off x="18656300" y="9958390"/>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106959</xdr:rowOff>
    </xdr:from>
    <xdr:to>
      <xdr:col>116</xdr:col>
      <xdr:colOff>114300</xdr:colOff>
      <xdr:row>58</xdr:row>
      <xdr:rowOff>37109</xdr:rowOff>
    </xdr:to>
    <xdr:sp macro="" textlink="">
      <xdr:nvSpPr>
        <xdr:cNvPr id="805" name="楕円 804"/>
        <xdr:cNvSpPr/>
      </xdr:nvSpPr>
      <xdr:spPr>
        <a:xfrm>
          <a:off x="22110700" y="98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129836</xdr:rowOff>
    </xdr:from>
    <xdr:ext cx="469744" cy="259045"/>
    <xdr:sp macro="" textlink="">
      <xdr:nvSpPr>
        <xdr:cNvPr id="806" name="貸付金該当値テキスト"/>
        <xdr:cNvSpPr txBox="1"/>
      </xdr:nvSpPr>
      <xdr:spPr>
        <a:xfrm>
          <a:off x="22212300" y="973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126710</xdr:rowOff>
    </xdr:from>
    <xdr:to>
      <xdr:col>112</xdr:col>
      <xdr:colOff>38100</xdr:colOff>
      <xdr:row>58</xdr:row>
      <xdr:rowOff>56860</xdr:rowOff>
    </xdr:to>
    <xdr:sp macro="" textlink="">
      <xdr:nvSpPr>
        <xdr:cNvPr id="807" name="楕円 806"/>
        <xdr:cNvSpPr/>
      </xdr:nvSpPr>
      <xdr:spPr>
        <a:xfrm>
          <a:off x="21272500" y="98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73387</xdr:rowOff>
    </xdr:from>
    <xdr:ext cx="469744" cy="259045"/>
    <xdr:sp macro="" textlink="">
      <xdr:nvSpPr>
        <xdr:cNvPr id="808" name="テキスト ボックス 807"/>
        <xdr:cNvSpPr txBox="1"/>
      </xdr:nvSpPr>
      <xdr:spPr>
        <a:xfrm>
          <a:off x="21088428" y="967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144815</xdr:rowOff>
    </xdr:from>
    <xdr:to>
      <xdr:col>107</xdr:col>
      <xdr:colOff>101600</xdr:colOff>
      <xdr:row>58</xdr:row>
      <xdr:rowOff>74965</xdr:rowOff>
    </xdr:to>
    <xdr:sp macro="" textlink="">
      <xdr:nvSpPr>
        <xdr:cNvPr id="809" name="楕円 808"/>
        <xdr:cNvSpPr/>
      </xdr:nvSpPr>
      <xdr:spPr>
        <a:xfrm>
          <a:off x="20383500" y="99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91492</xdr:rowOff>
    </xdr:from>
    <xdr:ext cx="469744" cy="259045"/>
    <xdr:sp macro="" textlink="">
      <xdr:nvSpPr>
        <xdr:cNvPr id="810" name="テキスト ボックス 809"/>
        <xdr:cNvSpPr txBox="1"/>
      </xdr:nvSpPr>
      <xdr:spPr>
        <a:xfrm>
          <a:off x="20199428" y="969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145410</xdr:rowOff>
    </xdr:from>
    <xdr:to>
      <xdr:col>102</xdr:col>
      <xdr:colOff>165100</xdr:colOff>
      <xdr:row>58</xdr:row>
      <xdr:rowOff>75560</xdr:rowOff>
    </xdr:to>
    <xdr:sp macro="" textlink="">
      <xdr:nvSpPr>
        <xdr:cNvPr id="811" name="楕円 810"/>
        <xdr:cNvSpPr/>
      </xdr:nvSpPr>
      <xdr:spPr>
        <a:xfrm>
          <a:off x="19494500" y="99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92087</xdr:rowOff>
    </xdr:from>
    <xdr:ext cx="469744" cy="259045"/>
    <xdr:sp macro="" textlink="">
      <xdr:nvSpPr>
        <xdr:cNvPr id="812" name="テキスト ボックス 811"/>
        <xdr:cNvSpPr txBox="1"/>
      </xdr:nvSpPr>
      <xdr:spPr>
        <a:xfrm>
          <a:off x="19310428" y="969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134940</xdr:rowOff>
    </xdr:from>
    <xdr:to>
      <xdr:col>98</xdr:col>
      <xdr:colOff>38100</xdr:colOff>
      <xdr:row>58</xdr:row>
      <xdr:rowOff>65090</xdr:rowOff>
    </xdr:to>
    <xdr:sp macro="" textlink="">
      <xdr:nvSpPr>
        <xdr:cNvPr id="813" name="楕円 812"/>
        <xdr:cNvSpPr/>
      </xdr:nvSpPr>
      <xdr:spPr>
        <a:xfrm>
          <a:off x="18605500" y="99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81617</xdr:rowOff>
    </xdr:from>
    <xdr:ext cx="469744" cy="259045"/>
    <xdr:sp macro="" textlink="">
      <xdr:nvSpPr>
        <xdr:cNvPr id="814" name="テキスト ボックス 813"/>
        <xdr:cNvSpPr txBox="1"/>
      </xdr:nvSpPr>
      <xdr:spPr>
        <a:xfrm>
          <a:off x="18421428" y="96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23800</xdr:rowOff>
    </xdr:from>
    <xdr:to>
      <xdr:col>116</xdr:col>
      <xdr:colOff>63500</xdr:colOff>
      <xdr:row>75</xdr:row>
      <xdr:rowOff>42956</xdr:rowOff>
    </xdr:to>
    <xdr:cxnSp macro="">
      <xdr:nvCxnSpPr>
        <xdr:cNvPr id="842" name="直線コネクタ 841"/>
        <xdr:cNvCxnSpPr/>
      </xdr:nvCxnSpPr>
      <xdr:spPr>
        <a:xfrm>
          <a:off x="21323300" y="12882550"/>
          <a:ext cx="8382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23800</xdr:rowOff>
    </xdr:from>
    <xdr:to>
      <xdr:col>111</xdr:col>
      <xdr:colOff>177800</xdr:colOff>
      <xdr:row>75</xdr:row>
      <xdr:rowOff>40831</xdr:rowOff>
    </xdr:to>
    <xdr:cxnSp macro="">
      <xdr:nvCxnSpPr>
        <xdr:cNvPr id="845" name="直線コネクタ 844"/>
        <xdr:cNvCxnSpPr/>
      </xdr:nvCxnSpPr>
      <xdr:spPr>
        <a:xfrm flipV="1">
          <a:off x="20434300" y="12882550"/>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40831</xdr:rowOff>
    </xdr:from>
    <xdr:to>
      <xdr:col>107</xdr:col>
      <xdr:colOff>50800</xdr:colOff>
      <xdr:row>75</xdr:row>
      <xdr:rowOff>97249</xdr:rowOff>
    </xdr:to>
    <xdr:cxnSp macro="">
      <xdr:nvCxnSpPr>
        <xdr:cNvPr id="848" name="直線コネクタ 847"/>
        <xdr:cNvCxnSpPr/>
      </xdr:nvCxnSpPr>
      <xdr:spPr>
        <a:xfrm flipV="1">
          <a:off x="19545300" y="12899581"/>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49175</xdr:rowOff>
    </xdr:from>
    <xdr:to>
      <xdr:col>102</xdr:col>
      <xdr:colOff>114300</xdr:colOff>
      <xdr:row>75</xdr:row>
      <xdr:rowOff>97249</xdr:rowOff>
    </xdr:to>
    <xdr:cxnSp macro="">
      <xdr:nvCxnSpPr>
        <xdr:cNvPr id="851" name="直線コネクタ 850"/>
        <xdr:cNvCxnSpPr/>
      </xdr:nvCxnSpPr>
      <xdr:spPr>
        <a:xfrm>
          <a:off x="18656300" y="12907925"/>
          <a:ext cx="889000" cy="4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163606</xdr:rowOff>
    </xdr:from>
    <xdr:to>
      <xdr:col>116</xdr:col>
      <xdr:colOff>114300</xdr:colOff>
      <xdr:row>75</xdr:row>
      <xdr:rowOff>93756</xdr:rowOff>
    </xdr:to>
    <xdr:sp macro="" textlink="">
      <xdr:nvSpPr>
        <xdr:cNvPr id="861" name="楕円 860"/>
        <xdr:cNvSpPr/>
      </xdr:nvSpPr>
      <xdr:spPr>
        <a:xfrm>
          <a:off x="22110700" y="128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15033</xdr:rowOff>
    </xdr:from>
    <xdr:ext cx="534377" cy="259045"/>
    <xdr:sp macro="" textlink="">
      <xdr:nvSpPr>
        <xdr:cNvPr id="862" name="繰出金該当値テキスト"/>
        <xdr:cNvSpPr txBox="1"/>
      </xdr:nvSpPr>
      <xdr:spPr>
        <a:xfrm>
          <a:off x="22212300" y="127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144450</xdr:rowOff>
    </xdr:from>
    <xdr:to>
      <xdr:col>112</xdr:col>
      <xdr:colOff>38100</xdr:colOff>
      <xdr:row>75</xdr:row>
      <xdr:rowOff>74600</xdr:rowOff>
    </xdr:to>
    <xdr:sp macro="" textlink="">
      <xdr:nvSpPr>
        <xdr:cNvPr id="863" name="楕円 862"/>
        <xdr:cNvSpPr/>
      </xdr:nvSpPr>
      <xdr:spPr>
        <a:xfrm>
          <a:off x="21272500" y="128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91127</xdr:rowOff>
    </xdr:from>
    <xdr:ext cx="534377" cy="259045"/>
    <xdr:sp macro="" textlink="">
      <xdr:nvSpPr>
        <xdr:cNvPr id="864" name="テキスト ボックス 863"/>
        <xdr:cNvSpPr txBox="1"/>
      </xdr:nvSpPr>
      <xdr:spPr>
        <a:xfrm>
          <a:off x="21056111" y="126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161481</xdr:rowOff>
    </xdr:from>
    <xdr:to>
      <xdr:col>107</xdr:col>
      <xdr:colOff>101600</xdr:colOff>
      <xdr:row>75</xdr:row>
      <xdr:rowOff>91631</xdr:rowOff>
    </xdr:to>
    <xdr:sp macro="" textlink="">
      <xdr:nvSpPr>
        <xdr:cNvPr id="865" name="楕円 864"/>
        <xdr:cNvSpPr/>
      </xdr:nvSpPr>
      <xdr:spPr>
        <a:xfrm>
          <a:off x="20383500" y="12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108158</xdr:rowOff>
    </xdr:from>
    <xdr:ext cx="534377" cy="259045"/>
    <xdr:sp macro="" textlink="">
      <xdr:nvSpPr>
        <xdr:cNvPr id="866" name="テキスト ボックス 865"/>
        <xdr:cNvSpPr txBox="1"/>
      </xdr:nvSpPr>
      <xdr:spPr>
        <a:xfrm>
          <a:off x="20167111" y="126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46449</xdr:rowOff>
    </xdr:from>
    <xdr:to>
      <xdr:col>102</xdr:col>
      <xdr:colOff>165100</xdr:colOff>
      <xdr:row>75</xdr:row>
      <xdr:rowOff>148050</xdr:rowOff>
    </xdr:to>
    <xdr:sp macro="" textlink="">
      <xdr:nvSpPr>
        <xdr:cNvPr id="867" name="楕円 866"/>
        <xdr:cNvSpPr/>
      </xdr:nvSpPr>
      <xdr:spPr>
        <a:xfrm>
          <a:off x="19494500" y="12905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164576</xdr:rowOff>
    </xdr:from>
    <xdr:ext cx="534377" cy="259045"/>
    <xdr:sp macro="" textlink="">
      <xdr:nvSpPr>
        <xdr:cNvPr id="868" name="テキスト ボックス 867"/>
        <xdr:cNvSpPr txBox="1"/>
      </xdr:nvSpPr>
      <xdr:spPr>
        <a:xfrm>
          <a:off x="19278111" y="126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169825</xdr:rowOff>
    </xdr:from>
    <xdr:to>
      <xdr:col>98</xdr:col>
      <xdr:colOff>38100</xdr:colOff>
      <xdr:row>75</xdr:row>
      <xdr:rowOff>99975</xdr:rowOff>
    </xdr:to>
    <xdr:sp macro="" textlink="">
      <xdr:nvSpPr>
        <xdr:cNvPr id="869" name="楕円 868"/>
        <xdr:cNvSpPr/>
      </xdr:nvSpPr>
      <xdr:spPr>
        <a:xfrm>
          <a:off x="18605500" y="1285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116502</xdr:rowOff>
    </xdr:from>
    <xdr:ext cx="534377" cy="259045"/>
    <xdr:sp macro="" textlink="">
      <xdr:nvSpPr>
        <xdr:cNvPr id="870" name="テキスト ボックス 869"/>
        <xdr:cNvSpPr txBox="1"/>
      </xdr:nvSpPr>
      <xdr:spPr>
        <a:xfrm>
          <a:off x="18389111" y="126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普通建設事業費については、前年度に引き続き、公営住宅建設事業や農業高等学校整備事業などの大規模建設事業を継続して実施しているため、類似団体と比較して高い水準に位置している。</a:t>
          </a:r>
        </a:p>
        <a:p>
          <a:r>
            <a:rPr kumimoji="1" lang="ja-JP" altLang="en-US" sz="1300">
              <a:latin typeface="ＭＳ Ｐゴシック" panose="020B0600070205080204" pitchFamily="50" charset="-128"/>
              <a:ea typeface="ＭＳ Ｐゴシック" panose="020B0600070205080204" pitchFamily="50" charset="-128"/>
            </a:rPr>
            <a:t>　また、各施設の老朽化などにより維持補修費の割合も高くなっており、類似団体と比較して高い水準に位置している。今後は、公共施設等総合管理計画に基づき、計画的な更新・統廃合・長寿命化等の検討、財政負担の軽減・平準化、公共施設等の最適な配置など、長期的な視点を持って公共施設等の総合的かつ計画的な管理により健全な財政運営に努めていく。</a:t>
          </a:r>
        </a:p>
        <a:p>
          <a:r>
            <a:rPr kumimoji="1" lang="ja-JP" altLang="en-US" sz="1300">
              <a:latin typeface="ＭＳ Ｐゴシック" panose="020B0600070205080204" pitchFamily="50" charset="-128"/>
              <a:ea typeface="ＭＳ Ｐゴシック" panose="020B0600070205080204" pitchFamily="50" charset="-128"/>
            </a:rPr>
            <a:t>　また、補助費等については、病院会計への多額の繰出金により、類似団体と比較し高い水準に位置しており、引き続き、経営の効率化を図り、健全経営の樹立に向けて努めていく。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23,392
23,283
684.87
15,890,967
15,814,769
70,096
8,265,146
18,851,725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97572</xdr:rowOff>
    </xdr:from>
    <xdr:to>
      <xdr:col>24</xdr:col>
      <xdr:colOff>63500</xdr:colOff>
      <xdr:row>33</xdr:row>
      <xdr:rowOff>169092</xdr:rowOff>
    </xdr:to>
    <xdr:cxnSp macro="">
      <xdr:nvCxnSpPr>
        <xdr:cNvPr id="63" name="直線コネクタ 62"/>
        <xdr:cNvCxnSpPr/>
      </xdr:nvCxnSpPr>
      <xdr:spPr>
        <a:xfrm>
          <a:off x="3797300" y="5755422"/>
          <a:ext cx="8382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74059</xdr:rowOff>
    </xdr:from>
    <xdr:to>
      <xdr:col>19</xdr:col>
      <xdr:colOff>177800</xdr:colOff>
      <xdr:row>33</xdr:row>
      <xdr:rowOff>97572</xdr:rowOff>
    </xdr:to>
    <xdr:cxnSp macro="">
      <xdr:nvCxnSpPr>
        <xdr:cNvPr id="66" name="直線コネクタ 65"/>
        <xdr:cNvCxnSpPr/>
      </xdr:nvCxnSpPr>
      <xdr:spPr>
        <a:xfrm>
          <a:off x="2908300" y="5731909"/>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74059</xdr:rowOff>
    </xdr:from>
    <xdr:to>
      <xdr:col>15</xdr:col>
      <xdr:colOff>50800</xdr:colOff>
      <xdr:row>34</xdr:row>
      <xdr:rowOff>90714</xdr:rowOff>
    </xdr:to>
    <xdr:cxnSp macro="">
      <xdr:nvCxnSpPr>
        <xdr:cNvPr id="69" name="直線コネクタ 68"/>
        <xdr:cNvCxnSpPr/>
      </xdr:nvCxnSpPr>
      <xdr:spPr>
        <a:xfrm flipV="1">
          <a:off x="2019300" y="5731909"/>
          <a:ext cx="889000" cy="18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32258</xdr:rowOff>
    </xdr:from>
    <xdr:to>
      <xdr:col>10</xdr:col>
      <xdr:colOff>114300</xdr:colOff>
      <xdr:row>34</xdr:row>
      <xdr:rowOff>90714</xdr:rowOff>
    </xdr:to>
    <xdr:cxnSp macro="">
      <xdr:nvCxnSpPr>
        <xdr:cNvPr id="72" name="直線コネクタ 71"/>
        <xdr:cNvCxnSpPr/>
      </xdr:nvCxnSpPr>
      <xdr:spPr>
        <a:xfrm>
          <a:off x="1130300" y="5861558"/>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118292</xdr:rowOff>
    </xdr:from>
    <xdr:to>
      <xdr:col>24</xdr:col>
      <xdr:colOff>114300</xdr:colOff>
      <xdr:row>34</xdr:row>
      <xdr:rowOff>48442</xdr:rowOff>
    </xdr:to>
    <xdr:sp macro="" textlink="">
      <xdr:nvSpPr>
        <xdr:cNvPr id="82" name="楕円 81"/>
        <xdr:cNvSpPr/>
      </xdr:nvSpPr>
      <xdr:spPr>
        <a:xfrm>
          <a:off x="4584700" y="57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141169</xdr:rowOff>
    </xdr:from>
    <xdr:ext cx="469744" cy="259045"/>
    <xdr:sp macro="" textlink="">
      <xdr:nvSpPr>
        <xdr:cNvPr id="83" name="議会費該当値テキスト"/>
        <xdr:cNvSpPr txBox="1"/>
      </xdr:nvSpPr>
      <xdr:spPr>
        <a:xfrm>
          <a:off x="4686300" y="562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46772</xdr:rowOff>
    </xdr:from>
    <xdr:to>
      <xdr:col>20</xdr:col>
      <xdr:colOff>38100</xdr:colOff>
      <xdr:row>33</xdr:row>
      <xdr:rowOff>148372</xdr:rowOff>
    </xdr:to>
    <xdr:sp macro="" textlink="">
      <xdr:nvSpPr>
        <xdr:cNvPr id="84" name="楕円 83"/>
        <xdr:cNvSpPr/>
      </xdr:nvSpPr>
      <xdr:spPr>
        <a:xfrm>
          <a:off x="3746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164899</xdr:rowOff>
    </xdr:from>
    <xdr:ext cx="469744" cy="259045"/>
    <xdr:sp macro="" textlink="">
      <xdr:nvSpPr>
        <xdr:cNvPr id="85" name="テキスト ボックス 84"/>
        <xdr:cNvSpPr txBox="1"/>
      </xdr:nvSpPr>
      <xdr:spPr>
        <a:xfrm>
          <a:off x="3562428" y="547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23259</xdr:rowOff>
    </xdr:from>
    <xdr:to>
      <xdr:col>15</xdr:col>
      <xdr:colOff>101600</xdr:colOff>
      <xdr:row>33</xdr:row>
      <xdr:rowOff>124859</xdr:rowOff>
    </xdr:to>
    <xdr:sp macro="" textlink="">
      <xdr:nvSpPr>
        <xdr:cNvPr id="86" name="楕円 85"/>
        <xdr:cNvSpPr/>
      </xdr:nvSpPr>
      <xdr:spPr>
        <a:xfrm>
          <a:off x="2857500" y="56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141386</xdr:rowOff>
    </xdr:from>
    <xdr:ext cx="469744" cy="259045"/>
    <xdr:sp macro="" textlink="">
      <xdr:nvSpPr>
        <xdr:cNvPr id="87" name="テキスト ボックス 86"/>
        <xdr:cNvSpPr txBox="1"/>
      </xdr:nvSpPr>
      <xdr:spPr>
        <a:xfrm>
          <a:off x="2673428" y="545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39914</xdr:rowOff>
    </xdr:from>
    <xdr:to>
      <xdr:col>10</xdr:col>
      <xdr:colOff>165100</xdr:colOff>
      <xdr:row>34</xdr:row>
      <xdr:rowOff>141514</xdr:rowOff>
    </xdr:to>
    <xdr:sp macro="" textlink="">
      <xdr:nvSpPr>
        <xdr:cNvPr id="88" name="楕円 87"/>
        <xdr:cNvSpPr/>
      </xdr:nvSpPr>
      <xdr:spPr>
        <a:xfrm>
          <a:off x="1968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158041</xdr:rowOff>
    </xdr:from>
    <xdr:ext cx="469744" cy="259045"/>
    <xdr:sp macro="" textlink="">
      <xdr:nvSpPr>
        <xdr:cNvPr id="89" name="テキスト ボックス 88"/>
        <xdr:cNvSpPr txBox="1"/>
      </xdr:nvSpPr>
      <xdr:spPr>
        <a:xfrm>
          <a:off x="1784428" y="56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152908</xdr:rowOff>
    </xdr:from>
    <xdr:to>
      <xdr:col>6</xdr:col>
      <xdr:colOff>38100</xdr:colOff>
      <xdr:row>34</xdr:row>
      <xdr:rowOff>83058</xdr:rowOff>
    </xdr:to>
    <xdr:sp macro="" textlink="">
      <xdr:nvSpPr>
        <xdr:cNvPr id="90" name="楕円 89"/>
        <xdr:cNvSpPr/>
      </xdr:nvSpPr>
      <xdr:spPr>
        <a:xfrm>
          <a:off x="1079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99585</xdr:rowOff>
    </xdr:from>
    <xdr:ext cx="469744" cy="259045"/>
    <xdr:sp macro="" textlink="">
      <xdr:nvSpPr>
        <xdr:cNvPr id="91" name="テキスト ボックス 90"/>
        <xdr:cNvSpPr txBox="1"/>
      </xdr:nvSpPr>
      <xdr:spPr>
        <a:xfrm>
          <a:off x="895428" y="55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98149</xdr:rowOff>
    </xdr:from>
    <xdr:to>
      <xdr:col>24</xdr:col>
      <xdr:colOff>63500</xdr:colOff>
      <xdr:row>57</xdr:row>
      <xdr:rowOff>171258</xdr:rowOff>
    </xdr:to>
    <xdr:cxnSp macro="">
      <xdr:nvCxnSpPr>
        <xdr:cNvPr id="123" name="直線コネクタ 122"/>
        <xdr:cNvCxnSpPr/>
      </xdr:nvCxnSpPr>
      <xdr:spPr>
        <a:xfrm flipV="1">
          <a:off x="3797300" y="9870799"/>
          <a:ext cx="838200" cy="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171258</xdr:rowOff>
    </xdr:from>
    <xdr:to>
      <xdr:col>19</xdr:col>
      <xdr:colOff>177800</xdr:colOff>
      <xdr:row>58</xdr:row>
      <xdr:rowOff>24899</xdr:rowOff>
    </xdr:to>
    <xdr:cxnSp macro="">
      <xdr:nvCxnSpPr>
        <xdr:cNvPr id="126" name="直線コネクタ 125"/>
        <xdr:cNvCxnSpPr/>
      </xdr:nvCxnSpPr>
      <xdr:spPr>
        <a:xfrm flipV="1">
          <a:off x="2908300" y="9943908"/>
          <a:ext cx="8890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159817</xdr:rowOff>
    </xdr:from>
    <xdr:to>
      <xdr:col>15</xdr:col>
      <xdr:colOff>50800</xdr:colOff>
      <xdr:row>58</xdr:row>
      <xdr:rowOff>24899</xdr:rowOff>
    </xdr:to>
    <xdr:cxnSp macro="">
      <xdr:nvCxnSpPr>
        <xdr:cNvPr id="129" name="直線コネクタ 128"/>
        <xdr:cNvCxnSpPr/>
      </xdr:nvCxnSpPr>
      <xdr:spPr>
        <a:xfrm>
          <a:off x="2019300" y="9932467"/>
          <a:ext cx="889000" cy="3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159817</xdr:rowOff>
    </xdr:from>
    <xdr:to>
      <xdr:col>10</xdr:col>
      <xdr:colOff>114300</xdr:colOff>
      <xdr:row>58</xdr:row>
      <xdr:rowOff>21742</xdr:rowOff>
    </xdr:to>
    <xdr:cxnSp macro="">
      <xdr:nvCxnSpPr>
        <xdr:cNvPr id="132" name="直線コネクタ 131"/>
        <xdr:cNvCxnSpPr/>
      </xdr:nvCxnSpPr>
      <xdr:spPr>
        <a:xfrm flipV="1">
          <a:off x="1130300" y="9932467"/>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47349</xdr:rowOff>
    </xdr:from>
    <xdr:to>
      <xdr:col>24</xdr:col>
      <xdr:colOff>114300</xdr:colOff>
      <xdr:row>57</xdr:row>
      <xdr:rowOff>148949</xdr:rowOff>
    </xdr:to>
    <xdr:sp macro="" textlink="">
      <xdr:nvSpPr>
        <xdr:cNvPr id="142" name="楕円 141"/>
        <xdr:cNvSpPr/>
      </xdr:nvSpPr>
      <xdr:spPr>
        <a:xfrm>
          <a:off x="4584700" y="981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70226</xdr:rowOff>
    </xdr:from>
    <xdr:ext cx="534377" cy="259045"/>
    <xdr:sp macro="" textlink="">
      <xdr:nvSpPr>
        <xdr:cNvPr id="143" name="総務費該当値テキスト"/>
        <xdr:cNvSpPr txBox="1"/>
      </xdr:nvSpPr>
      <xdr:spPr>
        <a:xfrm>
          <a:off x="4686300" y="967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120458</xdr:rowOff>
    </xdr:from>
    <xdr:to>
      <xdr:col>20</xdr:col>
      <xdr:colOff>38100</xdr:colOff>
      <xdr:row>58</xdr:row>
      <xdr:rowOff>50608</xdr:rowOff>
    </xdr:to>
    <xdr:sp macro="" textlink="">
      <xdr:nvSpPr>
        <xdr:cNvPr id="144" name="楕円 143"/>
        <xdr:cNvSpPr/>
      </xdr:nvSpPr>
      <xdr:spPr>
        <a:xfrm>
          <a:off x="3746500" y="98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41735</xdr:rowOff>
    </xdr:from>
    <xdr:ext cx="534377" cy="259045"/>
    <xdr:sp macro="" textlink="">
      <xdr:nvSpPr>
        <xdr:cNvPr id="145" name="テキスト ボックス 144"/>
        <xdr:cNvSpPr txBox="1"/>
      </xdr:nvSpPr>
      <xdr:spPr>
        <a:xfrm>
          <a:off x="3530111" y="99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145549</xdr:rowOff>
    </xdr:from>
    <xdr:to>
      <xdr:col>15</xdr:col>
      <xdr:colOff>101600</xdr:colOff>
      <xdr:row>58</xdr:row>
      <xdr:rowOff>75699</xdr:rowOff>
    </xdr:to>
    <xdr:sp macro="" textlink="">
      <xdr:nvSpPr>
        <xdr:cNvPr id="146" name="楕円 145"/>
        <xdr:cNvSpPr/>
      </xdr:nvSpPr>
      <xdr:spPr>
        <a:xfrm>
          <a:off x="2857500" y="99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66826</xdr:rowOff>
    </xdr:from>
    <xdr:ext cx="534377" cy="259045"/>
    <xdr:sp macro="" textlink="">
      <xdr:nvSpPr>
        <xdr:cNvPr id="147" name="テキスト ボックス 146"/>
        <xdr:cNvSpPr txBox="1"/>
      </xdr:nvSpPr>
      <xdr:spPr>
        <a:xfrm>
          <a:off x="2641111" y="10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109017</xdr:rowOff>
    </xdr:from>
    <xdr:to>
      <xdr:col>10</xdr:col>
      <xdr:colOff>165100</xdr:colOff>
      <xdr:row>58</xdr:row>
      <xdr:rowOff>39167</xdr:rowOff>
    </xdr:to>
    <xdr:sp macro="" textlink="">
      <xdr:nvSpPr>
        <xdr:cNvPr id="148" name="楕円 147"/>
        <xdr:cNvSpPr/>
      </xdr:nvSpPr>
      <xdr:spPr>
        <a:xfrm>
          <a:off x="19685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55694</xdr:rowOff>
    </xdr:from>
    <xdr:ext cx="534377" cy="259045"/>
    <xdr:sp macro="" textlink="">
      <xdr:nvSpPr>
        <xdr:cNvPr id="149" name="テキスト ボックス 148"/>
        <xdr:cNvSpPr txBox="1"/>
      </xdr:nvSpPr>
      <xdr:spPr>
        <a:xfrm>
          <a:off x="1752111" y="96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142392</xdr:rowOff>
    </xdr:from>
    <xdr:to>
      <xdr:col>6</xdr:col>
      <xdr:colOff>38100</xdr:colOff>
      <xdr:row>58</xdr:row>
      <xdr:rowOff>72542</xdr:rowOff>
    </xdr:to>
    <xdr:sp macro="" textlink="">
      <xdr:nvSpPr>
        <xdr:cNvPr id="150" name="楕円 149"/>
        <xdr:cNvSpPr/>
      </xdr:nvSpPr>
      <xdr:spPr>
        <a:xfrm>
          <a:off x="1079500" y="99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63669</xdr:rowOff>
    </xdr:from>
    <xdr:ext cx="534377" cy="259045"/>
    <xdr:sp macro="" textlink="">
      <xdr:nvSpPr>
        <xdr:cNvPr id="151" name="テキスト ボックス 150"/>
        <xdr:cNvSpPr txBox="1"/>
      </xdr:nvSpPr>
      <xdr:spPr>
        <a:xfrm>
          <a:off x="863111" y="100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157087</xdr:rowOff>
    </xdr:from>
    <xdr:to>
      <xdr:col>24</xdr:col>
      <xdr:colOff>63500</xdr:colOff>
      <xdr:row>78</xdr:row>
      <xdr:rowOff>20434</xdr:rowOff>
    </xdr:to>
    <xdr:cxnSp macro="">
      <xdr:nvCxnSpPr>
        <xdr:cNvPr id="181" name="直線コネクタ 180"/>
        <xdr:cNvCxnSpPr/>
      </xdr:nvCxnSpPr>
      <xdr:spPr>
        <a:xfrm flipV="1">
          <a:off x="3797300" y="13187287"/>
          <a:ext cx="838200" cy="20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20434</xdr:rowOff>
    </xdr:from>
    <xdr:to>
      <xdr:col>19</xdr:col>
      <xdr:colOff>177800</xdr:colOff>
      <xdr:row>78</xdr:row>
      <xdr:rowOff>66853</xdr:rowOff>
    </xdr:to>
    <xdr:cxnSp macro="">
      <xdr:nvCxnSpPr>
        <xdr:cNvPr id="184" name="直線コネクタ 183"/>
        <xdr:cNvCxnSpPr/>
      </xdr:nvCxnSpPr>
      <xdr:spPr>
        <a:xfrm flipV="1">
          <a:off x="2908300" y="13393534"/>
          <a:ext cx="889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66853</xdr:rowOff>
    </xdr:from>
    <xdr:to>
      <xdr:col>15</xdr:col>
      <xdr:colOff>50800</xdr:colOff>
      <xdr:row>78</xdr:row>
      <xdr:rowOff>83705</xdr:rowOff>
    </xdr:to>
    <xdr:cxnSp macro="">
      <xdr:nvCxnSpPr>
        <xdr:cNvPr id="187" name="直線コネクタ 186"/>
        <xdr:cNvCxnSpPr/>
      </xdr:nvCxnSpPr>
      <xdr:spPr>
        <a:xfrm flipV="1">
          <a:off x="2019300" y="13439953"/>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22771</xdr:rowOff>
    </xdr:from>
    <xdr:to>
      <xdr:col>10</xdr:col>
      <xdr:colOff>114300</xdr:colOff>
      <xdr:row>78</xdr:row>
      <xdr:rowOff>83705</xdr:rowOff>
    </xdr:to>
    <xdr:cxnSp macro="">
      <xdr:nvCxnSpPr>
        <xdr:cNvPr id="190" name="直線コネクタ 189"/>
        <xdr:cNvCxnSpPr/>
      </xdr:nvCxnSpPr>
      <xdr:spPr>
        <a:xfrm>
          <a:off x="1130300" y="13395871"/>
          <a:ext cx="889000" cy="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106287</xdr:rowOff>
    </xdr:from>
    <xdr:to>
      <xdr:col>24</xdr:col>
      <xdr:colOff>114300</xdr:colOff>
      <xdr:row>77</xdr:row>
      <xdr:rowOff>36437</xdr:rowOff>
    </xdr:to>
    <xdr:sp macro="" textlink="">
      <xdr:nvSpPr>
        <xdr:cNvPr id="200" name="楕円 199"/>
        <xdr:cNvSpPr/>
      </xdr:nvSpPr>
      <xdr:spPr>
        <a:xfrm>
          <a:off x="4584700" y="131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84714</xdr:rowOff>
    </xdr:from>
    <xdr:ext cx="599010" cy="259045"/>
    <xdr:sp macro="" textlink="">
      <xdr:nvSpPr>
        <xdr:cNvPr id="201" name="民生費該当値テキスト"/>
        <xdr:cNvSpPr txBox="1"/>
      </xdr:nvSpPr>
      <xdr:spPr>
        <a:xfrm>
          <a:off x="4686300" y="1311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141084</xdr:rowOff>
    </xdr:from>
    <xdr:to>
      <xdr:col>20</xdr:col>
      <xdr:colOff>38100</xdr:colOff>
      <xdr:row>78</xdr:row>
      <xdr:rowOff>71234</xdr:rowOff>
    </xdr:to>
    <xdr:sp macro="" textlink="">
      <xdr:nvSpPr>
        <xdr:cNvPr id="202" name="楕円 201"/>
        <xdr:cNvSpPr/>
      </xdr:nvSpPr>
      <xdr:spPr>
        <a:xfrm>
          <a:off x="3746500" y="133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62361</xdr:rowOff>
    </xdr:from>
    <xdr:ext cx="599010" cy="259045"/>
    <xdr:sp macro="" textlink="">
      <xdr:nvSpPr>
        <xdr:cNvPr id="203" name="テキスト ボックス 202"/>
        <xdr:cNvSpPr txBox="1"/>
      </xdr:nvSpPr>
      <xdr:spPr>
        <a:xfrm>
          <a:off x="3497795" y="1343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16053</xdr:rowOff>
    </xdr:from>
    <xdr:to>
      <xdr:col>15</xdr:col>
      <xdr:colOff>101600</xdr:colOff>
      <xdr:row>78</xdr:row>
      <xdr:rowOff>117653</xdr:rowOff>
    </xdr:to>
    <xdr:sp macro="" textlink="">
      <xdr:nvSpPr>
        <xdr:cNvPr id="204" name="楕円 203"/>
        <xdr:cNvSpPr/>
      </xdr:nvSpPr>
      <xdr:spPr>
        <a:xfrm>
          <a:off x="2857500" y="133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108780</xdr:rowOff>
    </xdr:from>
    <xdr:ext cx="599010" cy="259045"/>
    <xdr:sp macro="" textlink="">
      <xdr:nvSpPr>
        <xdr:cNvPr id="205" name="テキスト ボックス 204"/>
        <xdr:cNvSpPr txBox="1"/>
      </xdr:nvSpPr>
      <xdr:spPr>
        <a:xfrm>
          <a:off x="2608795" y="1348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32905</xdr:rowOff>
    </xdr:from>
    <xdr:to>
      <xdr:col>10</xdr:col>
      <xdr:colOff>165100</xdr:colOff>
      <xdr:row>78</xdr:row>
      <xdr:rowOff>134505</xdr:rowOff>
    </xdr:to>
    <xdr:sp macro="" textlink="">
      <xdr:nvSpPr>
        <xdr:cNvPr id="206" name="楕円 205"/>
        <xdr:cNvSpPr/>
      </xdr:nvSpPr>
      <xdr:spPr>
        <a:xfrm>
          <a:off x="1968500" y="134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125632</xdr:rowOff>
    </xdr:from>
    <xdr:ext cx="599010" cy="259045"/>
    <xdr:sp macro="" textlink="">
      <xdr:nvSpPr>
        <xdr:cNvPr id="207" name="テキスト ボックス 206"/>
        <xdr:cNvSpPr txBox="1"/>
      </xdr:nvSpPr>
      <xdr:spPr>
        <a:xfrm>
          <a:off x="1719795" y="134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143421</xdr:rowOff>
    </xdr:from>
    <xdr:to>
      <xdr:col>6</xdr:col>
      <xdr:colOff>38100</xdr:colOff>
      <xdr:row>78</xdr:row>
      <xdr:rowOff>73571</xdr:rowOff>
    </xdr:to>
    <xdr:sp macro="" textlink="">
      <xdr:nvSpPr>
        <xdr:cNvPr id="208" name="楕円 207"/>
        <xdr:cNvSpPr/>
      </xdr:nvSpPr>
      <xdr:spPr>
        <a:xfrm>
          <a:off x="1079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64698</xdr:rowOff>
    </xdr:from>
    <xdr:ext cx="599010" cy="259045"/>
    <xdr:sp macro="" textlink="">
      <xdr:nvSpPr>
        <xdr:cNvPr id="209" name="テキスト ボックス 208"/>
        <xdr:cNvSpPr txBox="1"/>
      </xdr:nvSpPr>
      <xdr:spPr>
        <a:xfrm>
          <a:off x="830795" y="1343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90143</xdr:rowOff>
    </xdr:from>
    <xdr:to>
      <xdr:col>24</xdr:col>
      <xdr:colOff>63500</xdr:colOff>
      <xdr:row>90</xdr:row>
      <xdr:rowOff>102619</xdr:rowOff>
    </xdr:to>
    <xdr:cxnSp macro="">
      <xdr:nvCxnSpPr>
        <xdr:cNvPr id="241" name="直線コネクタ 240"/>
        <xdr:cNvCxnSpPr/>
      </xdr:nvCxnSpPr>
      <xdr:spPr>
        <a:xfrm flipV="1">
          <a:off x="3797300" y="15520643"/>
          <a:ext cx="8382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102619</xdr:rowOff>
    </xdr:from>
    <xdr:to>
      <xdr:col>19</xdr:col>
      <xdr:colOff>177800</xdr:colOff>
      <xdr:row>90</xdr:row>
      <xdr:rowOff>149154</xdr:rowOff>
    </xdr:to>
    <xdr:cxnSp macro="">
      <xdr:nvCxnSpPr>
        <xdr:cNvPr id="244" name="直線コネクタ 243"/>
        <xdr:cNvCxnSpPr/>
      </xdr:nvCxnSpPr>
      <xdr:spPr>
        <a:xfrm flipV="1">
          <a:off x="2908300" y="15533119"/>
          <a:ext cx="889000" cy="4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149154</xdr:rowOff>
    </xdr:from>
    <xdr:to>
      <xdr:col>15</xdr:col>
      <xdr:colOff>50800</xdr:colOff>
      <xdr:row>91</xdr:row>
      <xdr:rowOff>29122</xdr:rowOff>
    </xdr:to>
    <xdr:cxnSp macro="">
      <xdr:nvCxnSpPr>
        <xdr:cNvPr id="247" name="直線コネクタ 246"/>
        <xdr:cNvCxnSpPr/>
      </xdr:nvCxnSpPr>
      <xdr:spPr>
        <a:xfrm flipV="1">
          <a:off x="2019300" y="15579654"/>
          <a:ext cx="889000" cy="5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16549</xdr:rowOff>
    </xdr:from>
    <xdr:to>
      <xdr:col>10</xdr:col>
      <xdr:colOff>114300</xdr:colOff>
      <xdr:row>91</xdr:row>
      <xdr:rowOff>29122</xdr:rowOff>
    </xdr:to>
    <xdr:cxnSp macro="">
      <xdr:nvCxnSpPr>
        <xdr:cNvPr id="250" name="直線コネクタ 249"/>
        <xdr:cNvCxnSpPr/>
      </xdr:nvCxnSpPr>
      <xdr:spPr>
        <a:xfrm>
          <a:off x="1130300" y="1561849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39343</xdr:rowOff>
    </xdr:from>
    <xdr:to>
      <xdr:col>24</xdr:col>
      <xdr:colOff>114300</xdr:colOff>
      <xdr:row>90</xdr:row>
      <xdr:rowOff>140943</xdr:rowOff>
    </xdr:to>
    <xdr:sp macro="" textlink="">
      <xdr:nvSpPr>
        <xdr:cNvPr id="260" name="楕円 259"/>
        <xdr:cNvSpPr/>
      </xdr:nvSpPr>
      <xdr:spPr>
        <a:xfrm>
          <a:off x="4584700" y="154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163820</xdr:rowOff>
    </xdr:from>
    <xdr:ext cx="599010" cy="259045"/>
    <xdr:sp macro="" textlink="">
      <xdr:nvSpPr>
        <xdr:cNvPr id="261" name="衛生費該当値テキスト"/>
        <xdr:cNvSpPr txBox="1"/>
      </xdr:nvSpPr>
      <xdr:spPr>
        <a:xfrm>
          <a:off x="4686300" y="1542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51819</xdr:rowOff>
    </xdr:from>
    <xdr:to>
      <xdr:col>20</xdr:col>
      <xdr:colOff>38100</xdr:colOff>
      <xdr:row>90</xdr:row>
      <xdr:rowOff>153419</xdr:rowOff>
    </xdr:to>
    <xdr:sp macro="" textlink="">
      <xdr:nvSpPr>
        <xdr:cNvPr id="262" name="楕円 261"/>
        <xdr:cNvSpPr/>
      </xdr:nvSpPr>
      <xdr:spPr>
        <a:xfrm>
          <a:off x="3746500" y="154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169946</xdr:rowOff>
    </xdr:from>
    <xdr:ext cx="599010" cy="259045"/>
    <xdr:sp macro="" textlink="">
      <xdr:nvSpPr>
        <xdr:cNvPr id="263" name="テキスト ボックス 262"/>
        <xdr:cNvSpPr txBox="1"/>
      </xdr:nvSpPr>
      <xdr:spPr>
        <a:xfrm>
          <a:off x="3497795" y="1525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98354</xdr:rowOff>
    </xdr:from>
    <xdr:to>
      <xdr:col>15</xdr:col>
      <xdr:colOff>101600</xdr:colOff>
      <xdr:row>91</xdr:row>
      <xdr:rowOff>28504</xdr:rowOff>
    </xdr:to>
    <xdr:sp macro="" textlink="">
      <xdr:nvSpPr>
        <xdr:cNvPr id="264" name="楕円 263"/>
        <xdr:cNvSpPr/>
      </xdr:nvSpPr>
      <xdr:spPr>
        <a:xfrm>
          <a:off x="2857500" y="155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45031</xdr:rowOff>
    </xdr:from>
    <xdr:ext cx="599010" cy="259045"/>
    <xdr:sp macro="" textlink="">
      <xdr:nvSpPr>
        <xdr:cNvPr id="265" name="テキスト ボックス 264"/>
        <xdr:cNvSpPr txBox="1"/>
      </xdr:nvSpPr>
      <xdr:spPr>
        <a:xfrm>
          <a:off x="2608795" y="1530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149772</xdr:rowOff>
    </xdr:from>
    <xdr:to>
      <xdr:col>10</xdr:col>
      <xdr:colOff>165100</xdr:colOff>
      <xdr:row>91</xdr:row>
      <xdr:rowOff>79922</xdr:rowOff>
    </xdr:to>
    <xdr:sp macro="" textlink="">
      <xdr:nvSpPr>
        <xdr:cNvPr id="266" name="楕円 265"/>
        <xdr:cNvSpPr/>
      </xdr:nvSpPr>
      <xdr:spPr>
        <a:xfrm>
          <a:off x="1968500" y="155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96449</xdr:rowOff>
    </xdr:from>
    <xdr:ext cx="599010" cy="259045"/>
    <xdr:sp macro="" textlink="">
      <xdr:nvSpPr>
        <xdr:cNvPr id="267" name="テキスト ボックス 266"/>
        <xdr:cNvSpPr txBox="1"/>
      </xdr:nvSpPr>
      <xdr:spPr>
        <a:xfrm>
          <a:off x="1719795" y="1535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137199</xdr:rowOff>
    </xdr:from>
    <xdr:to>
      <xdr:col>6</xdr:col>
      <xdr:colOff>38100</xdr:colOff>
      <xdr:row>91</xdr:row>
      <xdr:rowOff>67349</xdr:rowOff>
    </xdr:to>
    <xdr:sp macro="" textlink="">
      <xdr:nvSpPr>
        <xdr:cNvPr id="268" name="楕円 267"/>
        <xdr:cNvSpPr/>
      </xdr:nvSpPr>
      <xdr:spPr>
        <a:xfrm>
          <a:off x="1079500" y="155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83876</xdr:rowOff>
    </xdr:from>
    <xdr:ext cx="599010" cy="259045"/>
    <xdr:sp macro="" textlink="">
      <xdr:nvSpPr>
        <xdr:cNvPr id="269" name="テキスト ボックス 268"/>
        <xdr:cNvSpPr txBox="1"/>
      </xdr:nvSpPr>
      <xdr:spPr>
        <a:xfrm>
          <a:off x="830795" y="1534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37483</xdr:rowOff>
    </xdr:from>
    <xdr:to>
      <xdr:col>55</xdr:col>
      <xdr:colOff>0</xdr:colOff>
      <xdr:row>38</xdr:row>
      <xdr:rowOff>85489</xdr:rowOff>
    </xdr:to>
    <xdr:cxnSp macro="">
      <xdr:nvCxnSpPr>
        <xdr:cNvPr id="300" name="直線コネクタ 299"/>
        <xdr:cNvCxnSpPr/>
      </xdr:nvCxnSpPr>
      <xdr:spPr>
        <a:xfrm flipV="1">
          <a:off x="9639300" y="6552583"/>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xdr:rowOff>
    </xdr:from>
    <xdr:to>
      <xdr:col>50</xdr:col>
      <xdr:colOff>114300</xdr:colOff>
      <xdr:row>38</xdr:row>
      <xdr:rowOff>85489</xdr:rowOff>
    </xdr:to>
    <xdr:cxnSp macro="">
      <xdr:nvCxnSpPr>
        <xdr:cNvPr id="303" name="直線コネクタ 302"/>
        <xdr:cNvCxnSpPr/>
      </xdr:nvCxnSpPr>
      <xdr:spPr>
        <a:xfrm>
          <a:off x="8750300" y="6357620"/>
          <a:ext cx="889000" cy="24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13970</xdr:rowOff>
    </xdr:from>
    <xdr:to>
      <xdr:col>45</xdr:col>
      <xdr:colOff>177800</xdr:colOff>
      <xdr:row>37</xdr:row>
      <xdr:rowOff>32584</xdr:rowOff>
    </xdr:to>
    <xdr:cxnSp macro="">
      <xdr:nvCxnSpPr>
        <xdr:cNvPr id="306" name="直線コネクタ 305"/>
        <xdr:cNvCxnSpPr/>
      </xdr:nvCxnSpPr>
      <xdr:spPr>
        <a:xfrm flipV="1">
          <a:off x="7861300" y="6357620"/>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23440</xdr:rowOff>
    </xdr:from>
    <xdr:to>
      <xdr:col>41</xdr:col>
      <xdr:colOff>50800</xdr:colOff>
      <xdr:row>37</xdr:row>
      <xdr:rowOff>32584</xdr:rowOff>
    </xdr:to>
    <xdr:cxnSp macro="">
      <xdr:nvCxnSpPr>
        <xdr:cNvPr id="309" name="直線コネクタ 308"/>
        <xdr:cNvCxnSpPr/>
      </xdr:nvCxnSpPr>
      <xdr:spPr>
        <a:xfrm>
          <a:off x="6972300" y="63670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319" name="楕円 318"/>
        <xdr:cNvSpPr/>
      </xdr:nvSpPr>
      <xdr:spPr>
        <a:xfrm>
          <a:off x="104267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9560</xdr:rowOff>
    </xdr:from>
    <xdr:ext cx="378565" cy="259045"/>
    <xdr:sp macro="" textlink="">
      <xdr:nvSpPr>
        <xdr:cNvPr id="320" name="労働費該当値テキスト"/>
        <xdr:cNvSpPr txBox="1"/>
      </xdr:nvSpPr>
      <xdr:spPr>
        <a:xfrm>
          <a:off x="10528300" y="63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34689</xdr:rowOff>
    </xdr:from>
    <xdr:to>
      <xdr:col>50</xdr:col>
      <xdr:colOff>165100</xdr:colOff>
      <xdr:row>38</xdr:row>
      <xdr:rowOff>136289</xdr:rowOff>
    </xdr:to>
    <xdr:sp macro="" textlink="">
      <xdr:nvSpPr>
        <xdr:cNvPr id="321" name="楕円 320"/>
        <xdr:cNvSpPr/>
      </xdr:nvSpPr>
      <xdr:spPr>
        <a:xfrm>
          <a:off x="95885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152816</xdr:rowOff>
    </xdr:from>
    <xdr:ext cx="378565" cy="259045"/>
    <xdr:sp macro="" textlink="">
      <xdr:nvSpPr>
        <xdr:cNvPr id="322" name="テキスト ボックス 321"/>
        <xdr:cNvSpPr txBox="1"/>
      </xdr:nvSpPr>
      <xdr:spPr>
        <a:xfrm>
          <a:off x="9450017" y="6325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134620</xdr:rowOff>
    </xdr:from>
    <xdr:to>
      <xdr:col>46</xdr:col>
      <xdr:colOff>38100</xdr:colOff>
      <xdr:row>37</xdr:row>
      <xdr:rowOff>64770</xdr:rowOff>
    </xdr:to>
    <xdr:sp macro="" textlink="">
      <xdr:nvSpPr>
        <xdr:cNvPr id="323" name="楕円 322"/>
        <xdr:cNvSpPr/>
      </xdr:nvSpPr>
      <xdr:spPr>
        <a:xfrm>
          <a:off x="869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81297</xdr:rowOff>
    </xdr:from>
    <xdr:ext cx="469744" cy="259045"/>
    <xdr:sp macro="" textlink="">
      <xdr:nvSpPr>
        <xdr:cNvPr id="324" name="テキスト ボックス 323"/>
        <xdr:cNvSpPr txBox="1"/>
      </xdr:nvSpPr>
      <xdr:spPr>
        <a:xfrm>
          <a:off x="8515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153234</xdr:rowOff>
    </xdr:from>
    <xdr:to>
      <xdr:col>41</xdr:col>
      <xdr:colOff>101600</xdr:colOff>
      <xdr:row>37</xdr:row>
      <xdr:rowOff>83384</xdr:rowOff>
    </xdr:to>
    <xdr:sp macro="" textlink="">
      <xdr:nvSpPr>
        <xdr:cNvPr id="325" name="楕円 324"/>
        <xdr:cNvSpPr/>
      </xdr:nvSpPr>
      <xdr:spPr>
        <a:xfrm>
          <a:off x="7810500" y="63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99911</xdr:rowOff>
    </xdr:from>
    <xdr:ext cx="469744" cy="259045"/>
    <xdr:sp macro="" textlink="">
      <xdr:nvSpPr>
        <xdr:cNvPr id="326" name="テキスト ボックス 325"/>
        <xdr:cNvSpPr txBox="1"/>
      </xdr:nvSpPr>
      <xdr:spPr>
        <a:xfrm>
          <a:off x="7626428" y="610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144090</xdr:rowOff>
    </xdr:from>
    <xdr:to>
      <xdr:col>36</xdr:col>
      <xdr:colOff>165100</xdr:colOff>
      <xdr:row>37</xdr:row>
      <xdr:rowOff>74240</xdr:rowOff>
    </xdr:to>
    <xdr:sp macro="" textlink="">
      <xdr:nvSpPr>
        <xdr:cNvPr id="327" name="楕円 326"/>
        <xdr:cNvSpPr/>
      </xdr:nvSpPr>
      <xdr:spPr>
        <a:xfrm>
          <a:off x="6921500" y="63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90767</xdr:rowOff>
    </xdr:from>
    <xdr:ext cx="469744" cy="259045"/>
    <xdr:sp macro="" textlink="">
      <xdr:nvSpPr>
        <xdr:cNvPr id="328" name="テキスト ボックス 327"/>
        <xdr:cNvSpPr txBox="1"/>
      </xdr:nvSpPr>
      <xdr:spPr>
        <a:xfrm>
          <a:off x="6737428" y="609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165659</xdr:rowOff>
    </xdr:from>
    <xdr:to>
      <xdr:col>54</xdr:col>
      <xdr:colOff>189865</xdr:colOff>
      <xdr:row>59</xdr:row>
      <xdr:rowOff>38214</xdr:rowOff>
    </xdr:to>
    <xdr:cxnSp macro="">
      <xdr:nvCxnSpPr>
        <xdr:cNvPr id="352" name="直線コネクタ 351"/>
        <xdr:cNvCxnSpPr/>
      </xdr:nvCxnSpPr>
      <xdr:spPr>
        <a:xfrm flipV="1">
          <a:off x="10475595" y="8909609"/>
          <a:ext cx="1270" cy="124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42041</xdr:rowOff>
    </xdr:from>
    <xdr:ext cx="378565" cy="259045"/>
    <xdr:sp macro="" textlink="">
      <xdr:nvSpPr>
        <xdr:cNvPr id="353" name="農林水産業費最小値テキスト"/>
        <xdr:cNvSpPr txBox="1"/>
      </xdr:nvSpPr>
      <xdr:spPr>
        <a:xfrm>
          <a:off x="10528300" y="1015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38214</xdr:rowOff>
    </xdr:from>
    <xdr:to>
      <xdr:col>55</xdr:col>
      <xdr:colOff>88900</xdr:colOff>
      <xdr:row>59</xdr:row>
      <xdr:rowOff>38214</xdr:rowOff>
    </xdr:to>
    <xdr:cxnSp macro="">
      <xdr:nvCxnSpPr>
        <xdr:cNvPr id="354" name="直線コネクタ 353"/>
        <xdr:cNvCxnSpPr/>
      </xdr:nvCxnSpPr>
      <xdr:spPr>
        <a:xfrm>
          <a:off x="10388600" y="10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112336</xdr:rowOff>
    </xdr:from>
    <xdr:ext cx="534377" cy="259045"/>
    <xdr:sp macro="" textlink="">
      <xdr:nvSpPr>
        <xdr:cNvPr id="355" name="農林水産業費最大値テキスト"/>
        <xdr:cNvSpPr txBox="1"/>
      </xdr:nvSpPr>
      <xdr:spPr>
        <a:xfrm>
          <a:off x="10528300" y="868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165659</xdr:rowOff>
    </xdr:from>
    <xdr:to>
      <xdr:col>55</xdr:col>
      <xdr:colOff>88900</xdr:colOff>
      <xdr:row>51</xdr:row>
      <xdr:rowOff>165659</xdr:rowOff>
    </xdr:to>
    <xdr:cxnSp macro="">
      <xdr:nvCxnSpPr>
        <xdr:cNvPr id="356" name="直線コネクタ 355"/>
        <xdr:cNvCxnSpPr/>
      </xdr:nvCxnSpPr>
      <xdr:spPr>
        <a:xfrm>
          <a:off x="10388600" y="890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165659</xdr:rowOff>
    </xdr:from>
    <xdr:to>
      <xdr:col>55</xdr:col>
      <xdr:colOff>0</xdr:colOff>
      <xdr:row>53</xdr:row>
      <xdr:rowOff>76530</xdr:rowOff>
    </xdr:to>
    <xdr:cxnSp macro="">
      <xdr:nvCxnSpPr>
        <xdr:cNvPr id="357" name="直線コネクタ 356"/>
        <xdr:cNvCxnSpPr/>
      </xdr:nvCxnSpPr>
      <xdr:spPr>
        <a:xfrm flipV="1">
          <a:off x="9639300" y="8909609"/>
          <a:ext cx="838200" cy="2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14190</xdr:rowOff>
    </xdr:from>
    <xdr:ext cx="534377" cy="259045"/>
    <xdr:sp macro="" textlink="">
      <xdr:nvSpPr>
        <xdr:cNvPr id="358" name="農林水産業費平均値テキスト"/>
        <xdr:cNvSpPr txBox="1"/>
      </xdr:nvSpPr>
      <xdr:spPr>
        <a:xfrm>
          <a:off x="10528300" y="995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35763</xdr:rowOff>
    </xdr:from>
    <xdr:to>
      <xdr:col>55</xdr:col>
      <xdr:colOff>50800</xdr:colOff>
      <xdr:row>58</xdr:row>
      <xdr:rowOff>137363</xdr:rowOff>
    </xdr:to>
    <xdr:sp macro="" textlink="">
      <xdr:nvSpPr>
        <xdr:cNvPr id="359" name="フローチャート: 判断 358"/>
        <xdr:cNvSpPr/>
      </xdr:nvSpPr>
      <xdr:spPr>
        <a:xfrm>
          <a:off x="104267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139662</xdr:rowOff>
    </xdr:from>
    <xdr:to>
      <xdr:col>50</xdr:col>
      <xdr:colOff>114300</xdr:colOff>
      <xdr:row>53</xdr:row>
      <xdr:rowOff>76530</xdr:rowOff>
    </xdr:to>
    <xdr:cxnSp macro="">
      <xdr:nvCxnSpPr>
        <xdr:cNvPr id="360" name="直線コネクタ 359"/>
        <xdr:cNvCxnSpPr/>
      </xdr:nvCxnSpPr>
      <xdr:spPr>
        <a:xfrm>
          <a:off x="8750300" y="8883612"/>
          <a:ext cx="889000" cy="27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19659</xdr:rowOff>
    </xdr:from>
    <xdr:to>
      <xdr:col>50</xdr:col>
      <xdr:colOff>165100</xdr:colOff>
      <xdr:row>58</xdr:row>
      <xdr:rowOff>121259</xdr:rowOff>
    </xdr:to>
    <xdr:sp macro="" textlink="">
      <xdr:nvSpPr>
        <xdr:cNvPr id="361" name="フローチャート: 判断 360"/>
        <xdr:cNvSpPr/>
      </xdr:nvSpPr>
      <xdr:spPr>
        <a:xfrm>
          <a:off x="9588500" y="996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112386</xdr:rowOff>
    </xdr:from>
    <xdr:ext cx="534377" cy="259045"/>
    <xdr:sp macro="" textlink="">
      <xdr:nvSpPr>
        <xdr:cNvPr id="362" name="テキスト ボックス 361"/>
        <xdr:cNvSpPr txBox="1"/>
      </xdr:nvSpPr>
      <xdr:spPr>
        <a:xfrm>
          <a:off x="9372111" y="1005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139662</xdr:rowOff>
    </xdr:from>
    <xdr:to>
      <xdr:col>45</xdr:col>
      <xdr:colOff>177800</xdr:colOff>
      <xdr:row>55</xdr:row>
      <xdr:rowOff>159245</xdr:rowOff>
    </xdr:to>
    <xdr:cxnSp macro="">
      <xdr:nvCxnSpPr>
        <xdr:cNvPr id="363" name="直線コネクタ 362"/>
        <xdr:cNvCxnSpPr/>
      </xdr:nvCxnSpPr>
      <xdr:spPr>
        <a:xfrm flipV="1">
          <a:off x="7861300" y="8883612"/>
          <a:ext cx="889000" cy="7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26098</xdr:rowOff>
    </xdr:from>
    <xdr:to>
      <xdr:col>46</xdr:col>
      <xdr:colOff>38100</xdr:colOff>
      <xdr:row>58</xdr:row>
      <xdr:rowOff>127698</xdr:rowOff>
    </xdr:to>
    <xdr:sp macro="" textlink="">
      <xdr:nvSpPr>
        <xdr:cNvPr id="364" name="フローチャート: 判断 363"/>
        <xdr:cNvSpPr/>
      </xdr:nvSpPr>
      <xdr:spPr>
        <a:xfrm>
          <a:off x="8699500" y="997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118825</xdr:rowOff>
    </xdr:from>
    <xdr:ext cx="534377" cy="259045"/>
    <xdr:sp macro="" textlink="">
      <xdr:nvSpPr>
        <xdr:cNvPr id="365" name="テキスト ボックス 364"/>
        <xdr:cNvSpPr txBox="1"/>
      </xdr:nvSpPr>
      <xdr:spPr>
        <a:xfrm>
          <a:off x="8483111" y="100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12433</xdr:rowOff>
    </xdr:from>
    <xdr:to>
      <xdr:col>41</xdr:col>
      <xdr:colOff>50800</xdr:colOff>
      <xdr:row>55</xdr:row>
      <xdr:rowOff>159245</xdr:rowOff>
    </xdr:to>
    <xdr:cxnSp macro="">
      <xdr:nvCxnSpPr>
        <xdr:cNvPr id="366" name="直線コネクタ 365"/>
        <xdr:cNvCxnSpPr/>
      </xdr:nvCxnSpPr>
      <xdr:spPr>
        <a:xfrm>
          <a:off x="6972300" y="9442183"/>
          <a:ext cx="889000" cy="1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29413</xdr:rowOff>
    </xdr:from>
    <xdr:to>
      <xdr:col>41</xdr:col>
      <xdr:colOff>101600</xdr:colOff>
      <xdr:row>58</xdr:row>
      <xdr:rowOff>131013</xdr:rowOff>
    </xdr:to>
    <xdr:sp macro="" textlink="">
      <xdr:nvSpPr>
        <xdr:cNvPr id="367" name="フローチャート: 判断 366"/>
        <xdr:cNvSpPr/>
      </xdr:nvSpPr>
      <xdr:spPr>
        <a:xfrm>
          <a:off x="7810500" y="99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122140</xdr:rowOff>
    </xdr:from>
    <xdr:ext cx="534377" cy="259045"/>
    <xdr:sp macro="" textlink="">
      <xdr:nvSpPr>
        <xdr:cNvPr id="368" name="テキスト ボックス 367"/>
        <xdr:cNvSpPr txBox="1"/>
      </xdr:nvSpPr>
      <xdr:spPr>
        <a:xfrm>
          <a:off x="7594111" y="1006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47434</xdr:rowOff>
    </xdr:from>
    <xdr:to>
      <xdr:col>36</xdr:col>
      <xdr:colOff>165100</xdr:colOff>
      <xdr:row>58</xdr:row>
      <xdr:rowOff>149034</xdr:rowOff>
    </xdr:to>
    <xdr:sp macro="" textlink="">
      <xdr:nvSpPr>
        <xdr:cNvPr id="369" name="フローチャート: 判断 368"/>
        <xdr:cNvSpPr/>
      </xdr:nvSpPr>
      <xdr:spPr>
        <a:xfrm>
          <a:off x="6921500" y="999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140161</xdr:rowOff>
    </xdr:from>
    <xdr:ext cx="469744" cy="259045"/>
    <xdr:sp macro="" textlink="">
      <xdr:nvSpPr>
        <xdr:cNvPr id="370" name="テキスト ボックス 369"/>
        <xdr:cNvSpPr txBox="1"/>
      </xdr:nvSpPr>
      <xdr:spPr>
        <a:xfrm>
          <a:off x="6737428" y="1008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114859</xdr:rowOff>
    </xdr:from>
    <xdr:to>
      <xdr:col>55</xdr:col>
      <xdr:colOff>50800</xdr:colOff>
      <xdr:row>52</xdr:row>
      <xdr:rowOff>45009</xdr:rowOff>
    </xdr:to>
    <xdr:sp macro="" textlink="">
      <xdr:nvSpPr>
        <xdr:cNvPr id="376" name="楕円 375"/>
        <xdr:cNvSpPr/>
      </xdr:nvSpPr>
      <xdr:spPr>
        <a:xfrm>
          <a:off x="10426700" y="88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67886</xdr:rowOff>
    </xdr:from>
    <xdr:ext cx="534377" cy="259045"/>
    <xdr:sp macro="" textlink="">
      <xdr:nvSpPr>
        <xdr:cNvPr id="377" name="農林水産業費該当値テキスト"/>
        <xdr:cNvSpPr txBox="1"/>
      </xdr:nvSpPr>
      <xdr:spPr>
        <a:xfrm>
          <a:off x="10528300" y="88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25730</xdr:rowOff>
    </xdr:from>
    <xdr:to>
      <xdr:col>50</xdr:col>
      <xdr:colOff>165100</xdr:colOff>
      <xdr:row>53</xdr:row>
      <xdr:rowOff>127330</xdr:rowOff>
    </xdr:to>
    <xdr:sp macro="" textlink="">
      <xdr:nvSpPr>
        <xdr:cNvPr id="378" name="楕円 377"/>
        <xdr:cNvSpPr/>
      </xdr:nvSpPr>
      <xdr:spPr>
        <a:xfrm>
          <a:off x="9588500" y="91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143857</xdr:rowOff>
    </xdr:from>
    <xdr:ext cx="534377" cy="259045"/>
    <xdr:sp macro="" textlink="">
      <xdr:nvSpPr>
        <xdr:cNvPr id="379" name="テキスト ボックス 378"/>
        <xdr:cNvSpPr txBox="1"/>
      </xdr:nvSpPr>
      <xdr:spPr>
        <a:xfrm>
          <a:off x="9372111" y="88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88862</xdr:rowOff>
    </xdr:from>
    <xdr:to>
      <xdr:col>46</xdr:col>
      <xdr:colOff>38100</xdr:colOff>
      <xdr:row>52</xdr:row>
      <xdr:rowOff>19012</xdr:rowOff>
    </xdr:to>
    <xdr:sp macro="" textlink="">
      <xdr:nvSpPr>
        <xdr:cNvPr id="380" name="楕円 379"/>
        <xdr:cNvSpPr/>
      </xdr:nvSpPr>
      <xdr:spPr>
        <a:xfrm>
          <a:off x="8699500" y="883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35539</xdr:rowOff>
    </xdr:from>
    <xdr:ext cx="599010" cy="259045"/>
    <xdr:sp macro="" textlink="">
      <xdr:nvSpPr>
        <xdr:cNvPr id="381" name="テキスト ボックス 380"/>
        <xdr:cNvSpPr txBox="1"/>
      </xdr:nvSpPr>
      <xdr:spPr>
        <a:xfrm>
          <a:off x="8450795" y="86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108445</xdr:rowOff>
    </xdr:from>
    <xdr:to>
      <xdr:col>41</xdr:col>
      <xdr:colOff>101600</xdr:colOff>
      <xdr:row>56</xdr:row>
      <xdr:rowOff>38595</xdr:rowOff>
    </xdr:to>
    <xdr:sp macro="" textlink="">
      <xdr:nvSpPr>
        <xdr:cNvPr id="382" name="楕円 381"/>
        <xdr:cNvSpPr/>
      </xdr:nvSpPr>
      <xdr:spPr>
        <a:xfrm>
          <a:off x="7810500" y="95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55122</xdr:rowOff>
    </xdr:from>
    <xdr:ext cx="534377" cy="259045"/>
    <xdr:sp macro="" textlink="">
      <xdr:nvSpPr>
        <xdr:cNvPr id="383" name="テキスト ボックス 382"/>
        <xdr:cNvSpPr txBox="1"/>
      </xdr:nvSpPr>
      <xdr:spPr>
        <a:xfrm>
          <a:off x="7594111" y="9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133083</xdr:rowOff>
    </xdr:from>
    <xdr:to>
      <xdr:col>36</xdr:col>
      <xdr:colOff>165100</xdr:colOff>
      <xdr:row>55</xdr:row>
      <xdr:rowOff>63233</xdr:rowOff>
    </xdr:to>
    <xdr:sp macro="" textlink="">
      <xdr:nvSpPr>
        <xdr:cNvPr id="384" name="楕円 383"/>
        <xdr:cNvSpPr/>
      </xdr:nvSpPr>
      <xdr:spPr>
        <a:xfrm>
          <a:off x="6921500" y="939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79760</xdr:rowOff>
    </xdr:from>
    <xdr:ext cx="534377" cy="259045"/>
    <xdr:sp macro="" textlink="">
      <xdr:nvSpPr>
        <xdr:cNvPr id="385" name="テキスト ボックス 384"/>
        <xdr:cNvSpPr txBox="1"/>
      </xdr:nvSpPr>
      <xdr:spPr>
        <a:xfrm>
          <a:off x="6705111" y="91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5" name="テキスト ボックス 40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7" name="テキスト ボックス 40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1" name="直線コネクタ 410"/>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2"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3" name="直線コネクタ 412"/>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4"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5" name="直線コネクタ 414"/>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45506</xdr:rowOff>
    </xdr:from>
    <xdr:to>
      <xdr:col>55</xdr:col>
      <xdr:colOff>0</xdr:colOff>
      <xdr:row>79</xdr:row>
      <xdr:rowOff>47237</xdr:rowOff>
    </xdr:to>
    <xdr:cxnSp macro="">
      <xdr:nvCxnSpPr>
        <xdr:cNvPr id="416" name="直線コネクタ 415"/>
        <xdr:cNvCxnSpPr/>
      </xdr:nvCxnSpPr>
      <xdr:spPr>
        <a:xfrm>
          <a:off x="9639300" y="13590056"/>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7"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18" name="フローチャート: 判断 417"/>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45506</xdr:rowOff>
    </xdr:from>
    <xdr:to>
      <xdr:col>50</xdr:col>
      <xdr:colOff>114300</xdr:colOff>
      <xdr:row>79</xdr:row>
      <xdr:rowOff>48837</xdr:rowOff>
    </xdr:to>
    <xdr:cxnSp macro="">
      <xdr:nvCxnSpPr>
        <xdr:cNvPr id="419" name="直線コネクタ 418"/>
        <xdr:cNvCxnSpPr/>
      </xdr:nvCxnSpPr>
      <xdr:spPr>
        <a:xfrm flipV="1">
          <a:off x="8750300" y="13590056"/>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0" name="フローチャート: 判断 419"/>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1" name="テキスト ボックス 420"/>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28088</xdr:rowOff>
    </xdr:from>
    <xdr:to>
      <xdr:col>45</xdr:col>
      <xdr:colOff>177800</xdr:colOff>
      <xdr:row>79</xdr:row>
      <xdr:rowOff>48837</xdr:rowOff>
    </xdr:to>
    <xdr:cxnSp macro="">
      <xdr:nvCxnSpPr>
        <xdr:cNvPr id="422" name="直線コネクタ 421"/>
        <xdr:cNvCxnSpPr/>
      </xdr:nvCxnSpPr>
      <xdr:spPr>
        <a:xfrm>
          <a:off x="7861300" y="13572638"/>
          <a:ext cx="8890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3" name="フローチャート: 判断 422"/>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4" name="テキスト ボックス 423"/>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983</xdr:rowOff>
    </xdr:from>
    <xdr:to>
      <xdr:col>41</xdr:col>
      <xdr:colOff>50800</xdr:colOff>
      <xdr:row>79</xdr:row>
      <xdr:rowOff>28088</xdr:rowOff>
    </xdr:to>
    <xdr:cxnSp macro="">
      <xdr:nvCxnSpPr>
        <xdr:cNvPr id="425" name="直線コネクタ 424"/>
        <xdr:cNvCxnSpPr/>
      </xdr:nvCxnSpPr>
      <xdr:spPr>
        <a:xfrm>
          <a:off x="6972300" y="13545533"/>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6" name="フローチャート: 判断 425"/>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7" name="テキスト ボックス 426"/>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28" name="フローチャート: 判断 427"/>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29" name="テキスト ボックス 428"/>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167887</xdr:rowOff>
    </xdr:from>
    <xdr:to>
      <xdr:col>55</xdr:col>
      <xdr:colOff>50800</xdr:colOff>
      <xdr:row>79</xdr:row>
      <xdr:rowOff>98037</xdr:rowOff>
    </xdr:to>
    <xdr:sp macro="" textlink="">
      <xdr:nvSpPr>
        <xdr:cNvPr id="435" name="楕円 434"/>
        <xdr:cNvSpPr/>
      </xdr:nvSpPr>
      <xdr:spPr>
        <a:xfrm>
          <a:off x="10426700" y="135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6"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166156</xdr:rowOff>
    </xdr:from>
    <xdr:to>
      <xdr:col>50</xdr:col>
      <xdr:colOff>165100</xdr:colOff>
      <xdr:row>79</xdr:row>
      <xdr:rowOff>96306</xdr:rowOff>
    </xdr:to>
    <xdr:sp macro="" textlink="">
      <xdr:nvSpPr>
        <xdr:cNvPr id="437" name="楕円 436"/>
        <xdr:cNvSpPr/>
      </xdr:nvSpPr>
      <xdr:spPr>
        <a:xfrm>
          <a:off x="9588500" y="135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87433</xdr:rowOff>
    </xdr:from>
    <xdr:ext cx="469744" cy="259045"/>
    <xdr:sp macro="" textlink="">
      <xdr:nvSpPr>
        <xdr:cNvPr id="438" name="テキスト ボックス 437"/>
        <xdr:cNvSpPr txBox="1"/>
      </xdr:nvSpPr>
      <xdr:spPr>
        <a:xfrm>
          <a:off x="9404428" y="1363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169487</xdr:rowOff>
    </xdr:from>
    <xdr:to>
      <xdr:col>46</xdr:col>
      <xdr:colOff>38100</xdr:colOff>
      <xdr:row>79</xdr:row>
      <xdr:rowOff>99637</xdr:rowOff>
    </xdr:to>
    <xdr:sp macro="" textlink="">
      <xdr:nvSpPr>
        <xdr:cNvPr id="439" name="楕円 438"/>
        <xdr:cNvSpPr/>
      </xdr:nvSpPr>
      <xdr:spPr>
        <a:xfrm>
          <a:off x="8699500" y="135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90764</xdr:rowOff>
    </xdr:from>
    <xdr:ext cx="469744" cy="259045"/>
    <xdr:sp macro="" textlink="">
      <xdr:nvSpPr>
        <xdr:cNvPr id="440" name="テキスト ボックス 439"/>
        <xdr:cNvSpPr txBox="1"/>
      </xdr:nvSpPr>
      <xdr:spPr>
        <a:xfrm>
          <a:off x="8515428" y="1363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148738</xdr:rowOff>
    </xdr:from>
    <xdr:to>
      <xdr:col>41</xdr:col>
      <xdr:colOff>101600</xdr:colOff>
      <xdr:row>79</xdr:row>
      <xdr:rowOff>78888</xdr:rowOff>
    </xdr:to>
    <xdr:sp macro="" textlink="">
      <xdr:nvSpPr>
        <xdr:cNvPr id="441" name="楕円 440"/>
        <xdr:cNvSpPr/>
      </xdr:nvSpPr>
      <xdr:spPr>
        <a:xfrm>
          <a:off x="7810500" y="135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95415</xdr:rowOff>
    </xdr:from>
    <xdr:ext cx="469744" cy="259045"/>
    <xdr:sp macro="" textlink="">
      <xdr:nvSpPr>
        <xdr:cNvPr id="442" name="テキスト ボックス 441"/>
        <xdr:cNvSpPr txBox="1"/>
      </xdr:nvSpPr>
      <xdr:spPr>
        <a:xfrm>
          <a:off x="7626428" y="1329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121633</xdr:rowOff>
    </xdr:from>
    <xdr:to>
      <xdr:col>36</xdr:col>
      <xdr:colOff>165100</xdr:colOff>
      <xdr:row>79</xdr:row>
      <xdr:rowOff>51783</xdr:rowOff>
    </xdr:to>
    <xdr:sp macro="" textlink="">
      <xdr:nvSpPr>
        <xdr:cNvPr id="443" name="楕円 442"/>
        <xdr:cNvSpPr/>
      </xdr:nvSpPr>
      <xdr:spPr>
        <a:xfrm>
          <a:off x="6921500" y="134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68310</xdr:rowOff>
    </xdr:from>
    <xdr:ext cx="469744" cy="259045"/>
    <xdr:sp macro="" textlink="">
      <xdr:nvSpPr>
        <xdr:cNvPr id="444" name="テキスト ボックス 443"/>
        <xdr:cNvSpPr txBox="1"/>
      </xdr:nvSpPr>
      <xdr:spPr>
        <a:xfrm>
          <a:off x="6737428" y="1326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5" name="直線コネクタ 45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6" name="テキスト ボックス 45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7" name="直線コネクタ 45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8" name="テキスト ボックス 45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9" name="直線コネクタ 45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0" name="テキスト ボックス 45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1" name="直線コネクタ 46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2" name="テキスト ボックス 46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6" name="直線コネクタ 465"/>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7"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68" name="直線コネクタ 467"/>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69"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0" name="直線コネクタ 469"/>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48237</xdr:rowOff>
    </xdr:from>
    <xdr:to>
      <xdr:col>55</xdr:col>
      <xdr:colOff>0</xdr:colOff>
      <xdr:row>97</xdr:row>
      <xdr:rowOff>97507</xdr:rowOff>
    </xdr:to>
    <xdr:cxnSp macro="">
      <xdr:nvCxnSpPr>
        <xdr:cNvPr id="471" name="直線コネクタ 470"/>
        <xdr:cNvCxnSpPr/>
      </xdr:nvCxnSpPr>
      <xdr:spPr>
        <a:xfrm>
          <a:off x="9639300" y="16678887"/>
          <a:ext cx="838200" cy="4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2"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3" name="フローチャート: 判断 472"/>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48237</xdr:rowOff>
    </xdr:from>
    <xdr:to>
      <xdr:col>50</xdr:col>
      <xdr:colOff>114300</xdr:colOff>
      <xdr:row>97</xdr:row>
      <xdr:rowOff>110452</xdr:rowOff>
    </xdr:to>
    <xdr:cxnSp macro="">
      <xdr:nvCxnSpPr>
        <xdr:cNvPr id="474" name="直線コネクタ 473"/>
        <xdr:cNvCxnSpPr/>
      </xdr:nvCxnSpPr>
      <xdr:spPr>
        <a:xfrm flipV="1">
          <a:off x="8750300" y="16678887"/>
          <a:ext cx="889000" cy="6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5" name="フローチャート: 判断 474"/>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6" name="テキスト ボックス 475"/>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147512</xdr:rowOff>
    </xdr:from>
    <xdr:to>
      <xdr:col>45</xdr:col>
      <xdr:colOff>177800</xdr:colOff>
      <xdr:row>97</xdr:row>
      <xdr:rowOff>110452</xdr:rowOff>
    </xdr:to>
    <xdr:cxnSp macro="">
      <xdr:nvCxnSpPr>
        <xdr:cNvPr id="477" name="直線コネクタ 476"/>
        <xdr:cNvCxnSpPr/>
      </xdr:nvCxnSpPr>
      <xdr:spPr>
        <a:xfrm>
          <a:off x="7861300" y="16606712"/>
          <a:ext cx="889000" cy="1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78" name="フローチャート: 判断 477"/>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79" name="テキスト ボックス 478"/>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147512</xdr:rowOff>
    </xdr:from>
    <xdr:to>
      <xdr:col>41</xdr:col>
      <xdr:colOff>50800</xdr:colOff>
      <xdr:row>97</xdr:row>
      <xdr:rowOff>32294</xdr:rowOff>
    </xdr:to>
    <xdr:cxnSp macro="">
      <xdr:nvCxnSpPr>
        <xdr:cNvPr id="480" name="直線コネクタ 479"/>
        <xdr:cNvCxnSpPr/>
      </xdr:nvCxnSpPr>
      <xdr:spPr>
        <a:xfrm flipV="1">
          <a:off x="6972300" y="16606712"/>
          <a:ext cx="889000" cy="5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1" name="フローチャート: 判断 480"/>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2" name="テキスト ボックス 481"/>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3" name="フローチャート: 判断 482"/>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4" name="テキスト ボックス 483"/>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46707</xdr:rowOff>
    </xdr:from>
    <xdr:to>
      <xdr:col>55</xdr:col>
      <xdr:colOff>50800</xdr:colOff>
      <xdr:row>97</xdr:row>
      <xdr:rowOff>148307</xdr:rowOff>
    </xdr:to>
    <xdr:sp macro="" textlink="">
      <xdr:nvSpPr>
        <xdr:cNvPr id="490" name="楕円 489"/>
        <xdr:cNvSpPr/>
      </xdr:nvSpPr>
      <xdr:spPr>
        <a:xfrm>
          <a:off x="10426700" y="166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69584</xdr:rowOff>
    </xdr:from>
    <xdr:ext cx="534377" cy="259045"/>
    <xdr:sp macro="" textlink="">
      <xdr:nvSpPr>
        <xdr:cNvPr id="491" name="土木費該当値テキスト"/>
        <xdr:cNvSpPr txBox="1"/>
      </xdr:nvSpPr>
      <xdr:spPr>
        <a:xfrm>
          <a:off x="10528300" y="165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168887</xdr:rowOff>
    </xdr:from>
    <xdr:to>
      <xdr:col>50</xdr:col>
      <xdr:colOff>165100</xdr:colOff>
      <xdr:row>97</xdr:row>
      <xdr:rowOff>99037</xdr:rowOff>
    </xdr:to>
    <xdr:sp macro="" textlink="">
      <xdr:nvSpPr>
        <xdr:cNvPr id="492" name="楕円 491"/>
        <xdr:cNvSpPr/>
      </xdr:nvSpPr>
      <xdr:spPr>
        <a:xfrm>
          <a:off x="9588500" y="16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115564</xdr:rowOff>
    </xdr:from>
    <xdr:ext cx="599010" cy="259045"/>
    <xdr:sp macro="" textlink="">
      <xdr:nvSpPr>
        <xdr:cNvPr id="493" name="テキスト ボックス 492"/>
        <xdr:cNvSpPr txBox="1"/>
      </xdr:nvSpPr>
      <xdr:spPr>
        <a:xfrm>
          <a:off x="9339795" y="1640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59652</xdr:rowOff>
    </xdr:from>
    <xdr:to>
      <xdr:col>46</xdr:col>
      <xdr:colOff>38100</xdr:colOff>
      <xdr:row>97</xdr:row>
      <xdr:rowOff>161252</xdr:rowOff>
    </xdr:to>
    <xdr:sp macro="" textlink="">
      <xdr:nvSpPr>
        <xdr:cNvPr id="494" name="楕円 493"/>
        <xdr:cNvSpPr/>
      </xdr:nvSpPr>
      <xdr:spPr>
        <a:xfrm>
          <a:off x="8699500" y="166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6329</xdr:rowOff>
    </xdr:from>
    <xdr:ext cx="534377" cy="259045"/>
    <xdr:sp macro="" textlink="">
      <xdr:nvSpPr>
        <xdr:cNvPr id="495" name="テキスト ボックス 494"/>
        <xdr:cNvSpPr txBox="1"/>
      </xdr:nvSpPr>
      <xdr:spPr>
        <a:xfrm>
          <a:off x="8483111" y="164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96712</xdr:rowOff>
    </xdr:from>
    <xdr:to>
      <xdr:col>41</xdr:col>
      <xdr:colOff>101600</xdr:colOff>
      <xdr:row>97</xdr:row>
      <xdr:rowOff>26862</xdr:rowOff>
    </xdr:to>
    <xdr:sp macro="" textlink="">
      <xdr:nvSpPr>
        <xdr:cNvPr id="496" name="楕円 495"/>
        <xdr:cNvSpPr/>
      </xdr:nvSpPr>
      <xdr:spPr>
        <a:xfrm>
          <a:off x="7810500" y="165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43389</xdr:rowOff>
    </xdr:from>
    <xdr:ext cx="599010" cy="259045"/>
    <xdr:sp macro="" textlink="">
      <xdr:nvSpPr>
        <xdr:cNvPr id="497" name="テキスト ボックス 496"/>
        <xdr:cNvSpPr txBox="1"/>
      </xdr:nvSpPr>
      <xdr:spPr>
        <a:xfrm>
          <a:off x="7561795" y="1633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152944</xdr:rowOff>
    </xdr:from>
    <xdr:to>
      <xdr:col>36</xdr:col>
      <xdr:colOff>165100</xdr:colOff>
      <xdr:row>97</xdr:row>
      <xdr:rowOff>83094</xdr:rowOff>
    </xdr:to>
    <xdr:sp macro="" textlink="">
      <xdr:nvSpPr>
        <xdr:cNvPr id="498" name="楕円 497"/>
        <xdr:cNvSpPr/>
      </xdr:nvSpPr>
      <xdr:spPr>
        <a:xfrm>
          <a:off x="6921500" y="166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99621</xdr:rowOff>
    </xdr:from>
    <xdr:ext cx="599010" cy="259045"/>
    <xdr:sp macro="" textlink="">
      <xdr:nvSpPr>
        <xdr:cNvPr id="499" name="テキスト ボックス 498"/>
        <xdr:cNvSpPr txBox="1"/>
      </xdr:nvSpPr>
      <xdr:spPr>
        <a:xfrm>
          <a:off x="6672795" y="1638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0" name="テキスト ボックス 50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2" name="テキスト ボックス 51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4" name="直線コネクタ 523"/>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5"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6" name="直線コネクタ 525"/>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7"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28" name="直線コネクタ 527"/>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148311</xdr:rowOff>
    </xdr:from>
    <xdr:to>
      <xdr:col>85</xdr:col>
      <xdr:colOff>127000</xdr:colOff>
      <xdr:row>37</xdr:row>
      <xdr:rowOff>15608</xdr:rowOff>
    </xdr:to>
    <xdr:cxnSp macro="">
      <xdr:nvCxnSpPr>
        <xdr:cNvPr id="529" name="直線コネクタ 528"/>
        <xdr:cNvCxnSpPr/>
      </xdr:nvCxnSpPr>
      <xdr:spPr>
        <a:xfrm>
          <a:off x="15481300" y="6320511"/>
          <a:ext cx="8382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0"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1" name="フローチャート: 判断 530"/>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142215</xdr:rowOff>
    </xdr:from>
    <xdr:to>
      <xdr:col>81</xdr:col>
      <xdr:colOff>50800</xdr:colOff>
      <xdr:row>36</xdr:row>
      <xdr:rowOff>148311</xdr:rowOff>
    </xdr:to>
    <xdr:cxnSp macro="">
      <xdr:nvCxnSpPr>
        <xdr:cNvPr id="532" name="直線コネクタ 531"/>
        <xdr:cNvCxnSpPr/>
      </xdr:nvCxnSpPr>
      <xdr:spPr>
        <a:xfrm>
          <a:off x="14592300" y="6142965"/>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3" name="フローチャート: 判断 532"/>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4" name="テキスト ボックス 533"/>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142215</xdr:rowOff>
    </xdr:from>
    <xdr:to>
      <xdr:col>76</xdr:col>
      <xdr:colOff>114300</xdr:colOff>
      <xdr:row>36</xdr:row>
      <xdr:rowOff>90132</xdr:rowOff>
    </xdr:to>
    <xdr:cxnSp macro="">
      <xdr:nvCxnSpPr>
        <xdr:cNvPr id="535" name="直線コネクタ 534"/>
        <xdr:cNvCxnSpPr/>
      </xdr:nvCxnSpPr>
      <xdr:spPr>
        <a:xfrm flipV="1">
          <a:off x="13703300" y="6142965"/>
          <a:ext cx="889000" cy="1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6" name="フローチャート: 判断 535"/>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7" name="テキスト ボックス 536"/>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90132</xdr:rowOff>
    </xdr:from>
    <xdr:to>
      <xdr:col>71</xdr:col>
      <xdr:colOff>177800</xdr:colOff>
      <xdr:row>37</xdr:row>
      <xdr:rowOff>57480</xdr:rowOff>
    </xdr:to>
    <xdr:cxnSp macro="">
      <xdr:nvCxnSpPr>
        <xdr:cNvPr id="538" name="直線コネクタ 537"/>
        <xdr:cNvCxnSpPr/>
      </xdr:nvCxnSpPr>
      <xdr:spPr>
        <a:xfrm flipV="1">
          <a:off x="12814300" y="6262332"/>
          <a:ext cx="889000" cy="1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39" name="フローチャート: 判断 538"/>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0" name="テキスト ボックス 539"/>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1" name="フローチャート: 判断 540"/>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2" name="テキスト ボックス 541"/>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136258</xdr:rowOff>
    </xdr:from>
    <xdr:to>
      <xdr:col>85</xdr:col>
      <xdr:colOff>177800</xdr:colOff>
      <xdr:row>37</xdr:row>
      <xdr:rowOff>66408</xdr:rowOff>
    </xdr:to>
    <xdr:sp macro="" textlink="">
      <xdr:nvSpPr>
        <xdr:cNvPr id="548" name="楕円 547"/>
        <xdr:cNvSpPr/>
      </xdr:nvSpPr>
      <xdr:spPr>
        <a:xfrm>
          <a:off x="16268700" y="63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159135</xdr:rowOff>
    </xdr:from>
    <xdr:ext cx="534377" cy="259045"/>
    <xdr:sp macro="" textlink="">
      <xdr:nvSpPr>
        <xdr:cNvPr id="549" name="消防費該当値テキスト"/>
        <xdr:cNvSpPr txBox="1"/>
      </xdr:nvSpPr>
      <xdr:spPr>
        <a:xfrm>
          <a:off x="16370300" y="61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97511</xdr:rowOff>
    </xdr:from>
    <xdr:to>
      <xdr:col>81</xdr:col>
      <xdr:colOff>101600</xdr:colOff>
      <xdr:row>37</xdr:row>
      <xdr:rowOff>27661</xdr:rowOff>
    </xdr:to>
    <xdr:sp macro="" textlink="">
      <xdr:nvSpPr>
        <xdr:cNvPr id="550" name="楕円 549"/>
        <xdr:cNvSpPr/>
      </xdr:nvSpPr>
      <xdr:spPr>
        <a:xfrm>
          <a:off x="15430500" y="62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44188</xdr:rowOff>
    </xdr:from>
    <xdr:ext cx="534377" cy="259045"/>
    <xdr:sp macro="" textlink="">
      <xdr:nvSpPr>
        <xdr:cNvPr id="551" name="テキスト ボックス 550"/>
        <xdr:cNvSpPr txBox="1"/>
      </xdr:nvSpPr>
      <xdr:spPr>
        <a:xfrm>
          <a:off x="15214111" y="60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91415</xdr:rowOff>
    </xdr:from>
    <xdr:to>
      <xdr:col>76</xdr:col>
      <xdr:colOff>165100</xdr:colOff>
      <xdr:row>36</xdr:row>
      <xdr:rowOff>21565</xdr:rowOff>
    </xdr:to>
    <xdr:sp macro="" textlink="">
      <xdr:nvSpPr>
        <xdr:cNvPr id="552" name="楕円 551"/>
        <xdr:cNvSpPr/>
      </xdr:nvSpPr>
      <xdr:spPr>
        <a:xfrm>
          <a:off x="14541500" y="60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38092</xdr:rowOff>
    </xdr:from>
    <xdr:ext cx="534377" cy="259045"/>
    <xdr:sp macro="" textlink="">
      <xdr:nvSpPr>
        <xdr:cNvPr id="553" name="テキスト ボックス 552"/>
        <xdr:cNvSpPr txBox="1"/>
      </xdr:nvSpPr>
      <xdr:spPr>
        <a:xfrm>
          <a:off x="14325111" y="58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39332</xdr:rowOff>
    </xdr:from>
    <xdr:to>
      <xdr:col>72</xdr:col>
      <xdr:colOff>38100</xdr:colOff>
      <xdr:row>36</xdr:row>
      <xdr:rowOff>140932</xdr:rowOff>
    </xdr:to>
    <xdr:sp macro="" textlink="">
      <xdr:nvSpPr>
        <xdr:cNvPr id="554" name="楕円 553"/>
        <xdr:cNvSpPr/>
      </xdr:nvSpPr>
      <xdr:spPr>
        <a:xfrm>
          <a:off x="13652500" y="62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157459</xdr:rowOff>
    </xdr:from>
    <xdr:ext cx="534377" cy="259045"/>
    <xdr:sp macro="" textlink="">
      <xdr:nvSpPr>
        <xdr:cNvPr id="555" name="テキスト ボックス 554"/>
        <xdr:cNvSpPr txBox="1"/>
      </xdr:nvSpPr>
      <xdr:spPr>
        <a:xfrm>
          <a:off x="13436111" y="59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6680</xdr:rowOff>
    </xdr:from>
    <xdr:to>
      <xdr:col>67</xdr:col>
      <xdr:colOff>101600</xdr:colOff>
      <xdr:row>37</xdr:row>
      <xdr:rowOff>108280</xdr:rowOff>
    </xdr:to>
    <xdr:sp macro="" textlink="">
      <xdr:nvSpPr>
        <xdr:cNvPr id="556" name="楕円 555"/>
        <xdr:cNvSpPr/>
      </xdr:nvSpPr>
      <xdr:spPr>
        <a:xfrm>
          <a:off x="12763500" y="63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124807</xdr:rowOff>
    </xdr:from>
    <xdr:ext cx="534377" cy="259045"/>
    <xdr:sp macro="" textlink="">
      <xdr:nvSpPr>
        <xdr:cNvPr id="557" name="テキスト ボックス 556"/>
        <xdr:cNvSpPr txBox="1"/>
      </xdr:nvSpPr>
      <xdr:spPr>
        <a:xfrm>
          <a:off x="12547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9" name="直線コネクタ 56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0" name="テキスト ボックス 56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1" name="直線コネクタ 57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2" name="テキスト ボックス 57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3" name="直線コネクタ 57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4" name="テキスト ボックス 57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5" name="直線コネクタ 57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6" name="テキスト ボックス 57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7" name="直線コネクタ 57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8" name="テキスト ボックス 57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9" name="直線コネクタ 57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0" name="テキスト ボックス 57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4" name="直線コネクタ 583"/>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5"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6" name="直線コネクタ 585"/>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7"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88" name="直線コネクタ 587"/>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15711</xdr:rowOff>
    </xdr:from>
    <xdr:to>
      <xdr:col>85</xdr:col>
      <xdr:colOff>127000</xdr:colOff>
      <xdr:row>56</xdr:row>
      <xdr:rowOff>103646</xdr:rowOff>
    </xdr:to>
    <xdr:cxnSp macro="">
      <xdr:nvCxnSpPr>
        <xdr:cNvPr id="589" name="直線コネクタ 588"/>
        <xdr:cNvCxnSpPr/>
      </xdr:nvCxnSpPr>
      <xdr:spPr>
        <a:xfrm flipV="1">
          <a:off x="15481300" y="9616911"/>
          <a:ext cx="8382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0"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1" name="フローチャート: 判断 590"/>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103646</xdr:rowOff>
    </xdr:from>
    <xdr:to>
      <xdr:col>81</xdr:col>
      <xdr:colOff>50800</xdr:colOff>
      <xdr:row>56</xdr:row>
      <xdr:rowOff>147004</xdr:rowOff>
    </xdr:to>
    <xdr:cxnSp macro="">
      <xdr:nvCxnSpPr>
        <xdr:cNvPr id="592" name="直線コネクタ 591"/>
        <xdr:cNvCxnSpPr/>
      </xdr:nvCxnSpPr>
      <xdr:spPr>
        <a:xfrm flipV="1">
          <a:off x="14592300" y="9704846"/>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3" name="フローチャート: 判断 592"/>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4" name="テキスト ボックス 593"/>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139526</xdr:rowOff>
    </xdr:from>
    <xdr:to>
      <xdr:col>76</xdr:col>
      <xdr:colOff>114300</xdr:colOff>
      <xdr:row>56</xdr:row>
      <xdr:rowOff>147004</xdr:rowOff>
    </xdr:to>
    <xdr:cxnSp macro="">
      <xdr:nvCxnSpPr>
        <xdr:cNvPr id="595" name="直線コネクタ 594"/>
        <xdr:cNvCxnSpPr/>
      </xdr:nvCxnSpPr>
      <xdr:spPr>
        <a:xfrm>
          <a:off x="13703300" y="9740726"/>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6" name="フローチャート: 判断 595"/>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7" name="テキスト ボックス 596"/>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12555</xdr:rowOff>
    </xdr:from>
    <xdr:to>
      <xdr:col>71</xdr:col>
      <xdr:colOff>177800</xdr:colOff>
      <xdr:row>56</xdr:row>
      <xdr:rowOff>139526</xdr:rowOff>
    </xdr:to>
    <xdr:cxnSp macro="">
      <xdr:nvCxnSpPr>
        <xdr:cNvPr id="598" name="直線コネクタ 597"/>
        <xdr:cNvCxnSpPr/>
      </xdr:nvCxnSpPr>
      <xdr:spPr>
        <a:xfrm>
          <a:off x="12814300" y="9613755"/>
          <a:ext cx="889000" cy="1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599" name="フローチャート: 判断 598"/>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0" name="テキスト ボックス 599"/>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1" name="フローチャート: 判断 600"/>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2" name="テキスト ボックス 601"/>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136361</xdr:rowOff>
    </xdr:from>
    <xdr:to>
      <xdr:col>85</xdr:col>
      <xdr:colOff>177800</xdr:colOff>
      <xdr:row>56</xdr:row>
      <xdr:rowOff>66511</xdr:rowOff>
    </xdr:to>
    <xdr:sp macro="" textlink="">
      <xdr:nvSpPr>
        <xdr:cNvPr id="608" name="楕円 607"/>
        <xdr:cNvSpPr/>
      </xdr:nvSpPr>
      <xdr:spPr>
        <a:xfrm>
          <a:off x="16268700" y="95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159238</xdr:rowOff>
    </xdr:from>
    <xdr:ext cx="534377" cy="259045"/>
    <xdr:sp macro="" textlink="">
      <xdr:nvSpPr>
        <xdr:cNvPr id="609" name="教育費該当値テキスト"/>
        <xdr:cNvSpPr txBox="1"/>
      </xdr:nvSpPr>
      <xdr:spPr>
        <a:xfrm>
          <a:off x="16370300" y="941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52846</xdr:rowOff>
    </xdr:from>
    <xdr:to>
      <xdr:col>81</xdr:col>
      <xdr:colOff>101600</xdr:colOff>
      <xdr:row>56</xdr:row>
      <xdr:rowOff>154446</xdr:rowOff>
    </xdr:to>
    <xdr:sp macro="" textlink="">
      <xdr:nvSpPr>
        <xdr:cNvPr id="610" name="楕円 609"/>
        <xdr:cNvSpPr/>
      </xdr:nvSpPr>
      <xdr:spPr>
        <a:xfrm>
          <a:off x="15430500" y="96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170973</xdr:rowOff>
    </xdr:from>
    <xdr:ext cx="534377" cy="259045"/>
    <xdr:sp macro="" textlink="">
      <xdr:nvSpPr>
        <xdr:cNvPr id="611" name="テキスト ボックス 610"/>
        <xdr:cNvSpPr txBox="1"/>
      </xdr:nvSpPr>
      <xdr:spPr>
        <a:xfrm>
          <a:off x="15214111" y="942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96204</xdr:rowOff>
    </xdr:from>
    <xdr:to>
      <xdr:col>76</xdr:col>
      <xdr:colOff>165100</xdr:colOff>
      <xdr:row>57</xdr:row>
      <xdr:rowOff>26354</xdr:rowOff>
    </xdr:to>
    <xdr:sp macro="" textlink="">
      <xdr:nvSpPr>
        <xdr:cNvPr id="612" name="楕円 611"/>
        <xdr:cNvSpPr/>
      </xdr:nvSpPr>
      <xdr:spPr>
        <a:xfrm>
          <a:off x="14541500" y="96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42881</xdr:rowOff>
    </xdr:from>
    <xdr:ext cx="534377" cy="259045"/>
    <xdr:sp macro="" textlink="">
      <xdr:nvSpPr>
        <xdr:cNvPr id="613" name="テキスト ボックス 612"/>
        <xdr:cNvSpPr txBox="1"/>
      </xdr:nvSpPr>
      <xdr:spPr>
        <a:xfrm>
          <a:off x="14325111" y="947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88726</xdr:rowOff>
    </xdr:from>
    <xdr:to>
      <xdr:col>72</xdr:col>
      <xdr:colOff>38100</xdr:colOff>
      <xdr:row>57</xdr:row>
      <xdr:rowOff>18876</xdr:rowOff>
    </xdr:to>
    <xdr:sp macro="" textlink="">
      <xdr:nvSpPr>
        <xdr:cNvPr id="614" name="楕円 613"/>
        <xdr:cNvSpPr/>
      </xdr:nvSpPr>
      <xdr:spPr>
        <a:xfrm>
          <a:off x="13652500" y="96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35403</xdr:rowOff>
    </xdr:from>
    <xdr:ext cx="534377" cy="259045"/>
    <xdr:sp macro="" textlink="">
      <xdr:nvSpPr>
        <xdr:cNvPr id="615" name="テキスト ボックス 614"/>
        <xdr:cNvSpPr txBox="1"/>
      </xdr:nvSpPr>
      <xdr:spPr>
        <a:xfrm>
          <a:off x="13436111" y="946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133205</xdr:rowOff>
    </xdr:from>
    <xdr:to>
      <xdr:col>67</xdr:col>
      <xdr:colOff>101600</xdr:colOff>
      <xdr:row>56</xdr:row>
      <xdr:rowOff>63355</xdr:rowOff>
    </xdr:to>
    <xdr:sp macro="" textlink="">
      <xdr:nvSpPr>
        <xdr:cNvPr id="616" name="楕円 615"/>
        <xdr:cNvSpPr/>
      </xdr:nvSpPr>
      <xdr:spPr>
        <a:xfrm>
          <a:off x="12763500" y="9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79882</xdr:rowOff>
    </xdr:from>
    <xdr:ext cx="534377" cy="259045"/>
    <xdr:sp macro="" textlink="">
      <xdr:nvSpPr>
        <xdr:cNvPr id="617" name="テキスト ボックス 616"/>
        <xdr:cNvSpPr txBox="1"/>
      </xdr:nvSpPr>
      <xdr:spPr>
        <a:xfrm>
          <a:off x="12547111" y="93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1" name="テキスト ボックス 63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3" name="テキスト ボックス 63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5" name="テキスト ボックス 63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7" name="テキスト ボックス 63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1" name="直線コネクタ 640"/>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2"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4"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5" name="直線コネクタ 644"/>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6" name="直線コネクタ 64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7"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48" name="フローチャート: 判断 647"/>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41173</xdr:rowOff>
    </xdr:from>
    <xdr:to>
      <xdr:col>81</xdr:col>
      <xdr:colOff>50800</xdr:colOff>
      <xdr:row>79</xdr:row>
      <xdr:rowOff>44450</xdr:rowOff>
    </xdr:to>
    <xdr:cxnSp macro="">
      <xdr:nvCxnSpPr>
        <xdr:cNvPr id="649" name="直線コネクタ 648"/>
        <xdr:cNvCxnSpPr/>
      </xdr:nvCxnSpPr>
      <xdr:spPr>
        <a:xfrm>
          <a:off x="14592300" y="13585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0" name="フローチャート: 判断 649"/>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1" name="テキスト ボックス 650"/>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40114</xdr:rowOff>
    </xdr:from>
    <xdr:to>
      <xdr:col>76</xdr:col>
      <xdr:colOff>114300</xdr:colOff>
      <xdr:row>79</xdr:row>
      <xdr:rowOff>41173</xdr:rowOff>
    </xdr:to>
    <xdr:cxnSp macro="">
      <xdr:nvCxnSpPr>
        <xdr:cNvPr id="652" name="直線コネクタ 651"/>
        <xdr:cNvCxnSpPr/>
      </xdr:nvCxnSpPr>
      <xdr:spPr>
        <a:xfrm>
          <a:off x="13703300" y="13584664"/>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3" name="フローチャート: 判断 652"/>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4" name="テキスト ボックス 653"/>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40114</xdr:rowOff>
    </xdr:from>
    <xdr:to>
      <xdr:col>71</xdr:col>
      <xdr:colOff>177800</xdr:colOff>
      <xdr:row>79</xdr:row>
      <xdr:rowOff>43169</xdr:rowOff>
    </xdr:to>
    <xdr:cxnSp macro="">
      <xdr:nvCxnSpPr>
        <xdr:cNvPr id="655" name="直線コネクタ 654"/>
        <xdr:cNvCxnSpPr/>
      </xdr:nvCxnSpPr>
      <xdr:spPr>
        <a:xfrm flipV="1">
          <a:off x="12814300" y="13584664"/>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6" name="フローチャート: 判断 655"/>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7" name="テキスト ボックス 656"/>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58" name="フローチャート: 判断 657"/>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59" name="テキスト ボックス 658"/>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5" name="楕円 66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6"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7" name="楕円 66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8" name="テキスト ボックス 66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161823</xdr:rowOff>
    </xdr:from>
    <xdr:to>
      <xdr:col>76</xdr:col>
      <xdr:colOff>165100</xdr:colOff>
      <xdr:row>79</xdr:row>
      <xdr:rowOff>91973</xdr:rowOff>
    </xdr:to>
    <xdr:sp macro="" textlink="">
      <xdr:nvSpPr>
        <xdr:cNvPr id="669" name="楕円 668"/>
        <xdr:cNvSpPr/>
      </xdr:nvSpPr>
      <xdr:spPr>
        <a:xfrm>
          <a:off x="14541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108500</xdr:rowOff>
    </xdr:from>
    <xdr:ext cx="378565" cy="259045"/>
    <xdr:sp macro="" textlink="">
      <xdr:nvSpPr>
        <xdr:cNvPr id="670" name="テキスト ボックス 669"/>
        <xdr:cNvSpPr txBox="1"/>
      </xdr:nvSpPr>
      <xdr:spPr>
        <a:xfrm>
          <a:off x="14403017" y="13310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160764</xdr:rowOff>
    </xdr:from>
    <xdr:to>
      <xdr:col>72</xdr:col>
      <xdr:colOff>38100</xdr:colOff>
      <xdr:row>79</xdr:row>
      <xdr:rowOff>90914</xdr:rowOff>
    </xdr:to>
    <xdr:sp macro="" textlink="">
      <xdr:nvSpPr>
        <xdr:cNvPr id="671" name="楕円 670"/>
        <xdr:cNvSpPr/>
      </xdr:nvSpPr>
      <xdr:spPr>
        <a:xfrm>
          <a:off x="13652500" y="135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82041</xdr:rowOff>
    </xdr:from>
    <xdr:ext cx="469744" cy="259045"/>
    <xdr:sp macro="" textlink="">
      <xdr:nvSpPr>
        <xdr:cNvPr id="672" name="テキスト ボックス 671"/>
        <xdr:cNvSpPr txBox="1"/>
      </xdr:nvSpPr>
      <xdr:spPr>
        <a:xfrm>
          <a:off x="13468428" y="1362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163819</xdr:rowOff>
    </xdr:from>
    <xdr:to>
      <xdr:col>67</xdr:col>
      <xdr:colOff>101600</xdr:colOff>
      <xdr:row>79</xdr:row>
      <xdr:rowOff>93969</xdr:rowOff>
    </xdr:to>
    <xdr:sp macro="" textlink="">
      <xdr:nvSpPr>
        <xdr:cNvPr id="673" name="楕円 672"/>
        <xdr:cNvSpPr/>
      </xdr:nvSpPr>
      <xdr:spPr>
        <a:xfrm>
          <a:off x="12763500" y="135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85096</xdr:rowOff>
    </xdr:from>
    <xdr:ext cx="378565" cy="259045"/>
    <xdr:sp macro="" textlink="">
      <xdr:nvSpPr>
        <xdr:cNvPr id="674" name="テキスト ボックス 673"/>
        <xdr:cNvSpPr txBox="1"/>
      </xdr:nvSpPr>
      <xdr:spPr>
        <a:xfrm>
          <a:off x="12625017" y="13629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698" name="直線コネクタ 697"/>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699"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0" name="直線コネクタ 699"/>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1"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2" name="直線コネクタ 701"/>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1397</xdr:rowOff>
    </xdr:from>
    <xdr:to>
      <xdr:col>85</xdr:col>
      <xdr:colOff>127000</xdr:colOff>
      <xdr:row>94</xdr:row>
      <xdr:rowOff>40120</xdr:rowOff>
    </xdr:to>
    <xdr:cxnSp macro="">
      <xdr:nvCxnSpPr>
        <xdr:cNvPr id="703" name="直線コネクタ 702"/>
        <xdr:cNvCxnSpPr/>
      </xdr:nvCxnSpPr>
      <xdr:spPr>
        <a:xfrm flipV="1">
          <a:off x="15481300" y="16117697"/>
          <a:ext cx="838200" cy="3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4"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5" name="フローチャート: 判断 704"/>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40120</xdr:rowOff>
    </xdr:from>
    <xdr:to>
      <xdr:col>81</xdr:col>
      <xdr:colOff>50800</xdr:colOff>
      <xdr:row>94</xdr:row>
      <xdr:rowOff>50825</xdr:rowOff>
    </xdr:to>
    <xdr:cxnSp macro="">
      <xdr:nvCxnSpPr>
        <xdr:cNvPr id="706" name="直線コネクタ 705"/>
        <xdr:cNvCxnSpPr/>
      </xdr:nvCxnSpPr>
      <xdr:spPr>
        <a:xfrm flipV="1">
          <a:off x="14592300" y="16156420"/>
          <a:ext cx="889000" cy="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7" name="フローチャート: 判断 706"/>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08" name="テキスト ボックス 707"/>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50825</xdr:rowOff>
    </xdr:from>
    <xdr:to>
      <xdr:col>76</xdr:col>
      <xdr:colOff>114300</xdr:colOff>
      <xdr:row>94</xdr:row>
      <xdr:rowOff>106172</xdr:rowOff>
    </xdr:to>
    <xdr:cxnSp macro="">
      <xdr:nvCxnSpPr>
        <xdr:cNvPr id="709" name="直線コネクタ 708"/>
        <xdr:cNvCxnSpPr/>
      </xdr:nvCxnSpPr>
      <xdr:spPr>
        <a:xfrm flipV="1">
          <a:off x="13703300" y="16167125"/>
          <a:ext cx="889000" cy="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0" name="フローチャート: 判断 709"/>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1" name="テキスト ボックス 710"/>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106172</xdr:rowOff>
    </xdr:from>
    <xdr:to>
      <xdr:col>71</xdr:col>
      <xdr:colOff>177800</xdr:colOff>
      <xdr:row>94</xdr:row>
      <xdr:rowOff>122783</xdr:rowOff>
    </xdr:to>
    <xdr:cxnSp macro="">
      <xdr:nvCxnSpPr>
        <xdr:cNvPr id="712" name="直線コネクタ 711"/>
        <xdr:cNvCxnSpPr/>
      </xdr:nvCxnSpPr>
      <xdr:spPr>
        <a:xfrm flipV="1">
          <a:off x="12814300" y="16222472"/>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3" name="フローチャート: 判断 712"/>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4" name="テキスト ボックス 713"/>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5" name="フローチャート: 判断 714"/>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6" name="テキスト ボックス 715"/>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122047</xdr:rowOff>
    </xdr:from>
    <xdr:to>
      <xdr:col>85</xdr:col>
      <xdr:colOff>177800</xdr:colOff>
      <xdr:row>94</xdr:row>
      <xdr:rowOff>52197</xdr:rowOff>
    </xdr:to>
    <xdr:sp macro="" textlink="">
      <xdr:nvSpPr>
        <xdr:cNvPr id="722" name="楕円 721"/>
        <xdr:cNvSpPr/>
      </xdr:nvSpPr>
      <xdr:spPr>
        <a:xfrm>
          <a:off x="16268700" y="160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144924</xdr:rowOff>
    </xdr:from>
    <xdr:ext cx="534377" cy="259045"/>
    <xdr:sp macro="" textlink="">
      <xdr:nvSpPr>
        <xdr:cNvPr id="723" name="公債費該当値テキスト"/>
        <xdr:cNvSpPr txBox="1"/>
      </xdr:nvSpPr>
      <xdr:spPr>
        <a:xfrm>
          <a:off x="16370300" y="1591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160770</xdr:rowOff>
    </xdr:from>
    <xdr:to>
      <xdr:col>81</xdr:col>
      <xdr:colOff>101600</xdr:colOff>
      <xdr:row>94</xdr:row>
      <xdr:rowOff>90920</xdr:rowOff>
    </xdr:to>
    <xdr:sp macro="" textlink="">
      <xdr:nvSpPr>
        <xdr:cNvPr id="724" name="楕円 723"/>
        <xdr:cNvSpPr/>
      </xdr:nvSpPr>
      <xdr:spPr>
        <a:xfrm>
          <a:off x="15430500" y="161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107447</xdr:rowOff>
    </xdr:from>
    <xdr:ext cx="534377" cy="259045"/>
    <xdr:sp macro="" textlink="">
      <xdr:nvSpPr>
        <xdr:cNvPr id="725" name="テキスト ボックス 724"/>
        <xdr:cNvSpPr txBox="1"/>
      </xdr:nvSpPr>
      <xdr:spPr>
        <a:xfrm>
          <a:off x="15214111" y="158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xdr:rowOff>
    </xdr:from>
    <xdr:to>
      <xdr:col>76</xdr:col>
      <xdr:colOff>165100</xdr:colOff>
      <xdr:row>94</xdr:row>
      <xdr:rowOff>101625</xdr:rowOff>
    </xdr:to>
    <xdr:sp macro="" textlink="">
      <xdr:nvSpPr>
        <xdr:cNvPr id="726" name="楕円 725"/>
        <xdr:cNvSpPr/>
      </xdr:nvSpPr>
      <xdr:spPr>
        <a:xfrm>
          <a:off x="14541500" y="161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118152</xdr:rowOff>
    </xdr:from>
    <xdr:ext cx="534377" cy="259045"/>
    <xdr:sp macro="" textlink="">
      <xdr:nvSpPr>
        <xdr:cNvPr id="727" name="テキスト ボックス 726"/>
        <xdr:cNvSpPr txBox="1"/>
      </xdr:nvSpPr>
      <xdr:spPr>
        <a:xfrm>
          <a:off x="14325111" y="1589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55372</xdr:rowOff>
    </xdr:from>
    <xdr:to>
      <xdr:col>72</xdr:col>
      <xdr:colOff>38100</xdr:colOff>
      <xdr:row>94</xdr:row>
      <xdr:rowOff>156972</xdr:rowOff>
    </xdr:to>
    <xdr:sp macro="" textlink="">
      <xdr:nvSpPr>
        <xdr:cNvPr id="728" name="楕円 727"/>
        <xdr:cNvSpPr/>
      </xdr:nvSpPr>
      <xdr:spPr>
        <a:xfrm>
          <a:off x="13652500" y="161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2049</xdr:rowOff>
    </xdr:from>
    <xdr:ext cx="534377" cy="259045"/>
    <xdr:sp macro="" textlink="">
      <xdr:nvSpPr>
        <xdr:cNvPr id="729" name="テキスト ボックス 728"/>
        <xdr:cNvSpPr txBox="1"/>
      </xdr:nvSpPr>
      <xdr:spPr>
        <a:xfrm>
          <a:off x="13436111" y="159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71983</xdr:rowOff>
    </xdr:from>
    <xdr:to>
      <xdr:col>67</xdr:col>
      <xdr:colOff>101600</xdr:colOff>
      <xdr:row>95</xdr:row>
      <xdr:rowOff>2133</xdr:rowOff>
    </xdr:to>
    <xdr:sp macro="" textlink="">
      <xdr:nvSpPr>
        <xdr:cNvPr id="730" name="楕円 729"/>
        <xdr:cNvSpPr/>
      </xdr:nvSpPr>
      <xdr:spPr>
        <a:xfrm>
          <a:off x="12763500" y="161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18660</xdr:rowOff>
    </xdr:from>
    <xdr:ext cx="534377" cy="259045"/>
    <xdr:sp macro="" textlink="">
      <xdr:nvSpPr>
        <xdr:cNvPr id="731" name="テキスト ボックス 730"/>
        <xdr:cNvSpPr txBox="1"/>
      </xdr:nvSpPr>
      <xdr:spPr>
        <a:xfrm>
          <a:off x="12547111" y="159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5" name="テキスト ボックス 74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7" name="テキスト ボックス 74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9" name="テキスト ボックス 74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3" name="直線コネクタ 752"/>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4"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6"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7" name="直線コネクタ 756"/>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59"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0" name="フローチャート: 判断 759"/>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2" name="フローチャート: 判断 761"/>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3" name="テキスト ボックス 762"/>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5" name="フローチャート: 判断 764"/>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6" name="テキスト ボックス 765"/>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68" name="フローチャート: 判断 767"/>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69" name="テキスト ボックス 768"/>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0" name="フローチャート: 判断 769"/>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1" name="テキスト ボックス 770"/>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7" name="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78"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9" name="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0" name="テキスト ボックス 77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1" name="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2" name="テキスト ボックス 78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3" name="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4" name="テキスト ボックス 78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5" name="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6" name="テキスト ボックス 78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決算額全体でみると、民生費が占める割合が一番大きく、続いて、衛生費、農林業費、土木費の順となっている。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民生費については、幼児保育・教育無償化制度の開始に伴う補助金等の大幅な増額に伴い増となったものである。</a:t>
          </a:r>
        </a:p>
        <a:p>
          <a:r>
            <a:rPr kumimoji="1" lang="ja-JP" altLang="en-US" sz="1300">
              <a:latin typeface="ＭＳ Ｐゴシック" panose="020B0600070205080204" pitchFamily="50" charset="-128"/>
              <a:ea typeface="ＭＳ Ｐゴシック" panose="020B0600070205080204" pitchFamily="50" charset="-128"/>
            </a:rPr>
            <a:t>　衛生費については、関係事務組合への負担金や病院会計への多額の繰出金により、類似団体と比較しても高く推移しているため、今後も財政運営上注視していく必要がある。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農林業費については、畜産・酪農収益力強化整備等特別対策事業補助金（畜産クラスター事業）の大幅な増額に伴い増となったものである。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大規模建設事業の完了により減少したものの、除雪機械等の整備や道路事業などは継続して実施していることから、今後については事務事業の見直し等を含め、適切な事業費とな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標準財政規模については、税収などで増となっているが、普通交付税の減に伴い、昨年度より減少している。</a:t>
          </a:r>
        </a:p>
        <a:p>
          <a:r>
            <a:rPr kumimoji="1" lang="ja-JP" altLang="en-US" sz="1400">
              <a:latin typeface="ＭＳ ゴシック" pitchFamily="49" charset="-128"/>
              <a:ea typeface="ＭＳ ゴシック" pitchFamily="49" charset="-128"/>
            </a:rPr>
            <a:t>　また、財政調整基金については、収支不足分として繰入を行なったことから、財政調整基金残高が減少したため、比率は減少している。</a:t>
          </a:r>
        </a:p>
        <a:p>
          <a:r>
            <a:rPr kumimoji="1" lang="ja-JP" altLang="en-US" sz="1400">
              <a:latin typeface="ＭＳ ゴシック" pitchFamily="49" charset="-128"/>
              <a:ea typeface="ＭＳ ゴシック" pitchFamily="49" charset="-128"/>
            </a:rPr>
            <a:t>　その結果、実質単年度収支については、昨年度よりも比率が低くなっている。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前年度に引き続き、病院事業会計で赤字となったが、その他の会計では赤字は発生していない。</a:t>
          </a:r>
        </a:p>
        <a:p>
          <a:r>
            <a:rPr kumimoji="1" lang="ja-JP" altLang="en-US" sz="1400">
              <a:latin typeface="ＭＳ ゴシック" pitchFamily="49" charset="-128"/>
              <a:ea typeface="ＭＳ ゴシック" pitchFamily="49" charset="-128"/>
            </a:rPr>
            <a:t>　町立中標津病院事業会計については、患者数の減少などにより、診療収入が減収したことや出張医師に係る経費の増加で赤字が発生している。</a:t>
          </a:r>
        </a:p>
        <a:p>
          <a:r>
            <a:rPr kumimoji="1" lang="ja-JP" altLang="en-US" sz="1400">
              <a:latin typeface="ＭＳ ゴシック" pitchFamily="49" charset="-128"/>
              <a:ea typeface="ＭＳ ゴシック" pitchFamily="49" charset="-128"/>
            </a:rPr>
            <a:t>　今後とも地域センター病院として、安全・安心な医療サービスの提供に努めるとともに、経営面においても、さらに経営の効率化を図り、健全経営の樹立に向けて努めていく。</a:t>
          </a:r>
        </a:p>
        <a:p>
          <a:r>
            <a:rPr kumimoji="1" lang="ja-JP" altLang="en-US" sz="1400">
              <a:latin typeface="ＭＳ ゴシック" pitchFamily="49" charset="-128"/>
              <a:ea typeface="ＭＳ ゴシック" pitchFamily="49" charset="-128"/>
            </a:rPr>
            <a:t>　なお、黒字額の比率については、水道事業会計の比率が高くなっている。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増加していることや、大型の普通建設事業における元利償還金の増などに伴い、元利償還金が前年度と比較して増加していることなどから、実質公債費比率の分子が増加している。</a:t>
          </a:r>
        </a:p>
        <a:p>
          <a:r>
            <a:rPr kumimoji="1" lang="ja-JP" altLang="en-US" sz="1400">
              <a:latin typeface="ＭＳ ゴシック" pitchFamily="49" charset="-128"/>
              <a:ea typeface="ＭＳ ゴシック" pitchFamily="49" charset="-128"/>
            </a:rPr>
            <a:t>　今後は、「中標津町行財政健全化緊急対策方針」に基づき、公債費の償還額を超える町債の借入れを原則行わないなどの取り組みや、公債費負担の適正化に努める。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公営企業債等の繰入見込額が減少している一方で、一般会計等に係る地方債残高が大規模建設事業等の影響で増加傾向にあるほか、充当可能基金の減少、基準財政需要額算入見込の減少などにより増額となっている。</a:t>
          </a:r>
        </a:p>
        <a:p>
          <a:r>
            <a:rPr kumimoji="1" lang="ja-JP" altLang="en-US" sz="1400">
              <a:latin typeface="ＭＳ ゴシック" pitchFamily="49" charset="-128"/>
              <a:ea typeface="ＭＳ ゴシック" pitchFamily="49" charset="-128"/>
            </a:rPr>
            <a:t>　今後も中標津農業高等学校体育館建設事業などの大規模建設事業が予定されていることから、「中標津町行財政健全化緊急対策方針」に基づき、さらなる財政の健全化に向けて公債費負担の適正化に努めるとともに、基金の運用など、効果的・効率的な行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北海道中標津町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特定地方交通線標津線代替輸送確保に係る路線バス運営費補助及びバス更新費補助のため取り崩しを行ったほか、収支不足の財源調整として財政調整基金等から取り崩した結果、前年度と比較し減少した。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や様々な施策の実施のため繰入れを行っており、基金残高が減少傾向にあることから、「中標津町行財政健全化緊急対策方針」に基づき、歳出の削減・効率化により財政の健全化を図り財源調整での基金繰入れ抑制や、施策の抜本的見直しや費用対効果の検証・分析を行い基金の有効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○総合体育館建設基金　～　総合体育館建設に伴い借り入れた地方債の償還などに充当する。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○特定地方交通線標津線代替輸送確保基金　～　路線バス運営費補助及びバス更新費補助などの財政需要に充当する。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　高齢者等の保健福祉の増進を図るために必要な財源に充当する。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　福祉活動の推進、快適な生活環境の形成を図るために必要な経費に充当する。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○フロンティア基金　～　町の各分野における人材育成及び町民が新たに取り組む事業など、活力ある町づくりを進めるための自主的な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活動に要する経費の財源に充当する。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近年、各分野において山積している行政課題に対応するため、目的に応じた基金の繰り入れを行ったことにより、前年度と比較し減少した。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将来に渡り町の発展に必要不可欠な施策を確実に実施するため、地域経済の状況などに配慮しながら施策の取捨選択や歳入確保を行い、基金の繰り入れを抑制しつつ有効活用を行う。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収支不足の財源調整として繰入れた結果、前年度と比較し減少した。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収支不足が見込まれることから、「中標津町行財政健全化緊急対策方針」に基づき、抜本的な施策の見直しや徹底した歳出の削減・効率化、歳入確保などにより、安定的な財政基盤を確立し収支不足の解消を図り、財政調整基金へ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近年実施した大型の普通建設事業の償還が始まったことにより、公債費が増加し財源が不足することから取り崩した結果、前年度と比較し減少した。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が見込まれることから、「中標津町行財政健全化緊急対策方針」に基づき、抜本的な施策の見直しや徹底した歳出の削減・効率化、歳入確保などにより、安定的な財政基盤を確立し収支不足の解消を図り、減債基金へ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23,392
23,283
684.87
15,890,967
15,814,769
70,096
8,265,146
18,851,725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年度間における伸び率も同程度に収まっている。今後も「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中標津町公共施設等総合管理計画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」等に基づき、有形固定資産の適切な修繕・更新・統合・除却等に努める。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8001</xdr:rowOff>
    </xdr:from>
    <xdr:to>
      <xdr:col>23</xdr:col>
      <xdr:colOff>136525</xdr:colOff>
      <xdr:row>28</xdr:row>
      <xdr:rowOff>109601</xdr:rowOff>
    </xdr:to>
    <xdr:sp macro="" textlink="">
      <xdr:nvSpPr>
        <xdr:cNvPr id="79" name="楕円 78"/>
        <xdr:cNvSpPr/>
      </xdr:nvSpPr>
      <xdr:spPr>
        <a:xfrm>
          <a:off x="47117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30878</xdr:rowOff>
    </xdr:from>
    <xdr:ext cx="405111" cy="259045"/>
    <xdr:sp macro="" textlink="">
      <xdr:nvSpPr>
        <xdr:cNvPr id="80" name="有形固定資産減価償却率該当値テキスト"/>
        <xdr:cNvSpPr txBox="1"/>
      </xdr:nvSpPr>
      <xdr:spPr>
        <a:xfrm>
          <a:off x="48133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147066</xdr:rowOff>
    </xdr:from>
    <xdr:to>
      <xdr:col>19</xdr:col>
      <xdr:colOff>187325</xdr:colOff>
      <xdr:row>28</xdr:row>
      <xdr:rowOff>77216</xdr:rowOff>
    </xdr:to>
    <xdr:sp macro="" textlink="">
      <xdr:nvSpPr>
        <xdr:cNvPr id="81" name="楕円 80"/>
        <xdr:cNvSpPr/>
      </xdr:nvSpPr>
      <xdr:spPr>
        <a:xfrm>
          <a:off x="4000500" y="5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26416</xdr:rowOff>
    </xdr:from>
    <xdr:to>
      <xdr:col>23</xdr:col>
      <xdr:colOff>85725</xdr:colOff>
      <xdr:row>28</xdr:row>
      <xdr:rowOff>58801</xdr:rowOff>
    </xdr:to>
    <xdr:cxnSp macro="">
      <xdr:nvCxnSpPr>
        <xdr:cNvPr id="82" name="直線コネクタ 81"/>
        <xdr:cNvCxnSpPr/>
      </xdr:nvCxnSpPr>
      <xdr:spPr>
        <a:xfrm>
          <a:off x="4051300" y="559854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121158</xdr:rowOff>
    </xdr:from>
    <xdr:to>
      <xdr:col>15</xdr:col>
      <xdr:colOff>187325</xdr:colOff>
      <xdr:row>28</xdr:row>
      <xdr:rowOff>51308</xdr:rowOff>
    </xdr:to>
    <xdr:sp macro="" textlink="">
      <xdr:nvSpPr>
        <xdr:cNvPr id="83" name="楕円 82"/>
        <xdr:cNvSpPr/>
      </xdr:nvSpPr>
      <xdr:spPr>
        <a:xfrm>
          <a:off x="3238500" y="55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508</xdr:rowOff>
    </xdr:from>
    <xdr:to>
      <xdr:col>19</xdr:col>
      <xdr:colOff>136525</xdr:colOff>
      <xdr:row>28</xdr:row>
      <xdr:rowOff>26416</xdr:rowOff>
    </xdr:to>
    <xdr:cxnSp macro="">
      <xdr:nvCxnSpPr>
        <xdr:cNvPr id="84" name="直線コネクタ 83"/>
        <xdr:cNvCxnSpPr/>
      </xdr:nvCxnSpPr>
      <xdr:spPr>
        <a:xfrm>
          <a:off x="3289300" y="557263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90932</xdr:rowOff>
    </xdr:from>
    <xdr:to>
      <xdr:col>11</xdr:col>
      <xdr:colOff>187325</xdr:colOff>
      <xdr:row>28</xdr:row>
      <xdr:rowOff>21082</xdr:rowOff>
    </xdr:to>
    <xdr:sp macro="" textlink="">
      <xdr:nvSpPr>
        <xdr:cNvPr id="85" name="楕円 84"/>
        <xdr:cNvSpPr/>
      </xdr:nvSpPr>
      <xdr:spPr>
        <a:xfrm>
          <a:off x="2476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141732</xdr:rowOff>
    </xdr:from>
    <xdr:to>
      <xdr:col>15</xdr:col>
      <xdr:colOff>136525</xdr:colOff>
      <xdr:row>28</xdr:row>
      <xdr:rowOff>508</xdr:rowOff>
    </xdr:to>
    <xdr:cxnSp macro="">
      <xdr:nvCxnSpPr>
        <xdr:cNvPr id="86" name="直線コネクタ 85"/>
        <xdr:cNvCxnSpPr/>
      </xdr:nvCxnSpPr>
      <xdr:spPr>
        <a:xfrm>
          <a:off x="2527300" y="554240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7"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88"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89"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0"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93743</xdr:rowOff>
    </xdr:from>
    <xdr:ext cx="405111" cy="259045"/>
    <xdr:sp macro="" textlink="">
      <xdr:nvSpPr>
        <xdr:cNvPr id="91" name="n_1mainValue有形固定資産減価償却率"/>
        <xdr:cNvSpPr txBox="1"/>
      </xdr:nvSpPr>
      <xdr:spPr>
        <a:xfrm>
          <a:off x="3836044" y="532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67835</xdr:rowOff>
    </xdr:from>
    <xdr:ext cx="405111" cy="259045"/>
    <xdr:sp macro="" textlink="">
      <xdr:nvSpPr>
        <xdr:cNvPr id="92" name="n_2mainValue有形固定資産減価償却率"/>
        <xdr:cNvSpPr txBox="1"/>
      </xdr:nvSpPr>
      <xdr:spPr>
        <a:xfrm>
          <a:off x="3086744" y="529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37609</xdr:rowOff>
    </xdr:from>
    <xdr:ext cx="405111" cy="259045"/>
    <xdr:sp macro="" textlink="">
      <xdr:nvSpPr>
        <xdr:cNvPr id="93" name="n_3mainValue有形固定資産減価償却率"/>
        <xdr:cNvSpPr txBox="1"/>
      </xdr:nvSpPr>
      <xdr:spPr>
        <a:xfrm>
          <a:off x="2324744"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近年の大規模建設事業によって公債費が増加した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ことにより比率についても微増となった。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「中標津町行政改革大綱」に基づき、公債費の適正化に努める。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7"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2" name="フローチャート: 判断 131"/>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33164</xdr:rowOff>
    </xdr:from>
    <xdr:to>
      <xdr:col>76</xdr:col>
      <xdr:colOff>73025</xdr:colOff>
      <xdr:row>29</xdr:row>
      <xdr:rowOff>134764</xdr:rowOff>
    </xdr:to>
    <xdr:sp macro="" textlink="">
      <xdr:nvSpPr>
        <xdr:cNvPr id="138" name="楕円 137"/>
        <xdr:cNvSpPr/>
      </xdr:nvSpPr>
      <xdr:spPr>
        <a:xfrm>
          <a:off x="14744700" y="57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11591</xdr:rowOff>
    </xdr:from>
    <xdr:ext cx="469744" cy="259045"/>
    <xdr:sp macro="" textlink="">
      <xdr:nvSpPr>
        <xdr:cNvPr id="139" name="債務償還比率該当値テキスト"/>
        <xdr:cNvSpPr txBox="1"/>
      </xdr:nvSpPr>
      <xdr:spPr>
        <a:xfrm>
          <a:off x="14846300" y="575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32300</xdr:rowOff>
    </xdr:from>
    <xdr:to>
      <xdr:col>72</xdr:col>
      <xdr:colOff>123825</xdr:colOff>
      <xdr:row>29</xdr:row>
      <xdr:rowOff>133900</xdr:rowOff>
    </xdr:to>
    <xdr:sp macro="" textlink="">
      <xdr:nvSpPr>
        <xdr:cNvPr id="140" name="楕円 139"/>
        <xdr:cNvSpPr/>
      </xdr:nvSpPr>
      <xdr:spPr>
        <a:xfrm>
          <a:off x="14033500" y="57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83100</xdr:rowOff>
    </xdr:from>
    <xdr:to>
      <xdr:col>76</xdr:col>
      <xdr:colOff>22225</xdr:colOff>
      <xdr:row>29</xdr:row>
      <xdr:rowOff>83964</xdr:rowOff>
    </xdr:to>
    <xdr:cxnSp macro="">
      <xdr:nvCxnSpPr>
        <xdr:cNvPr id="141" name="直線コネクタ 140"/>
        <xdr:cNvCxnSpPr/>
      </xdr:nvCxnSpPr>
      <xdr:spPr>
        <a:xfrm>
          <a:off x="14084300" y="5826675"/>
          <a:ext cx="711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33452</xdr:rowOff>
    </xdr:from>
    <xdr:to>
      <xdr:col>68</xdr:col>
      <xdr:colOff>123825</xdr:colOff>
      <xdr:row>29</xdr:row>
      <xdr:rowOff>135052</xdr:rowOff>
    </xdr:to>
    <xdr:sp macro="" textlink="">
      <xdr:nvSpPr>
        <xdr:cNvPr id="142" name="楕円 141"/>
        <xdr:cNvSpPr/>
      </xdr:nvSpPr>
      <xdr:spPr>
        <a:xfrm>
          <a:off x="13271500" y="57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83100</xdr:rowOff>
    </xdr:from>
    <xdr:to>
      <xdr:col>72</xdr:col>
      <xdr:colOff>73025</xdr:colOff>
      <xdr:row>29</xdr:row>
      <xdr:rowOff>84252</xdr:rowOff>
    </xdr:to>
    <xdr:cxnSp macro="">
      <xdr:nvCxnSpPr>
        <xdr:cNvPr id="143" name="直線コネクタ 142"/>
        <xdr:cNvCxnSpPr/>
      </xdr:nvCxnSpPr>
      <xdr:spPr>
        <a:xfrm flipV="1">
          <a:off x="13322300" y="5826675"/>
          <a:ext cx="762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70155</xdr:rowOff>
    </xdr:from>
    <xdr:to>
      <xdr:col>64</xdr:col>
      <xdr:colOff>123825</xdr:colOff>
      <xdr:row>30</xdr:row>
      <xdr:rowOff>305</xdr:rowOff>
    </xdr:to>
    <xdr:sp macro="" textlink="">
      <xdr:nvSpPr>
        <xdr:cNvPr id="144" name="楕円 143"/>
        <xdr:cNvSpPr/>
      </xdr:nvSpPr>
      <xdr:spPr>
        <a:xfrm>
          <a:off x="12509500" y="58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84252</xdr:rowOff>
    </xdr:from>
    <xdr:to>
      <xdr:col>68</xdr:col>
      <xdr:colOff>73025</xdr:colOff>
      <xdr:row>29</xdr:row>
      <xdr:rowOff>120955</xdr:rowOff>
    </xdr:to>
    <xdr:cxnSp macro="">
      <xdr:nvCxnSpPr>
        <xdr:cNvPr id="145" name="直線コネクタ 144"/>
        <xdr:cNvCxnSpPr/>
      </xdr:nvCxnSpPr>
      <xdr:spPr>
        <a:xfrm flipV="1">
          <a:off x="12560300" y="582782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168055</xdr:rowOff>
    </xdr:from>
    <xdr:to>
      <xdr:col>60</xdr:col>
      <xdr:colOff>123825</xdr:colOff>
      <xdr:row>29</xdr:row>
      <xdr:rowOff>98205</xdr:rowOff>
    </xdr:to>
    <xdr:sp macro="" textlink="">
      <xdr:nvSpPr>
        <xdr:cNvPr id="146" name="楕円 145"/>
        <xdr:cNvSpPr/>
      </xdr:nvSpPr>
      <xdr:spPr>
        <a:xfrm>
          <a:off x="11747500" y="57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47405</xdr:rowOff>
    </xdr:from>
    <xdr:to>
      <xdr:col>64</xdr:col>
      <xdr:colOff>73025</xdr:colOff>
      <xdr:row>29</xdr:row>
      <xdr:rowOff>120955</xdr:rowOff>
    </xdr:to>
    <xdr:cxnSp macro="">
      <xdr:nvCxnSpPr>
        <xdr:cNvPr id="147" name="直線コネクタ 146"/>
        <xdr:cNvCxnSpPr/>
      </xdr:nvCxnSpPr>
      <xdr:spPr>
        <a:xfrm>
          <a:off x="11798300" y="5790980"/>
          <a:ext cx="762000" cy="7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8"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9"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0"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1"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125027</xdr:rowOff>
    </xdr:from>
    <xdr:ext cx="469744" cy="259045"/>
    <xdr:sp macro="" textlink="">
      <xdr:nvSpPr>
        <xdr:cNvPr id="152" name="n_1mainValue債務償還比率"/>
        <xdr:cNvSpPr txBox="1"/>
      </xdr:nvSpPr>
      <xdr:spPr>
        <a:xfrm>
          <a:off x="13836727" y="58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126179</xdr:rowOff>
    </xdr:from>
    <xdr:ext cx="469744" cy="259045"/>
    <xdr:sp macro="" textlink="">
      <xdr:nvSpPr>
        <xdr:cNvPr id="153" name="n_2mainValue債務償還比率"/>
        <xdr:cNvSpPr txBox="1"/>
      </xdr:nvSpPr>
      <xdr:spPr>
        <a:xfrm>
          <a:off x="13087427" y="58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162882</xdr:rowOff>
    </xdr:from>
    <xdr:ext cx="469744" cy="259045"/>
    <xdr:sp macro="" textlink="">
      <xdr:nvSpPr>
        <xdr:cNvPr id="154" name="n_3mainValue債務償還比率"/>
        <xdr:cNvSpPr txBox="1"/>
      </xdr:nvSpPr>
      <xdr:spPr>
        <a:xfrm>
          <a:off x="12325427" y="59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89332</xdr:rowOff>
    </xdr:from>
    <xdr:ext cx="469744" cy="259045"/>
    <xdr:sp macro="" textlink="">
      <xdr:nvSpPr>
        <xdr:cNvPr id="155" name="n_4mainValue債務償還比率"/>
        <xdr:cNvSpPr txBox="1"/>
      </xdr:nvSpPr>
      <xdr:spPr>
        <a:xfrm>
          <a:off x="11563427" y="58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23,392
23,283
684.87
15,890,967
15,814,769
70,096
8,265,146
18,851,725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55880</xdr:rowOff>
    </xdr:from>
    <xdr:to>
      <xdr:col>24</xdr:col>
      <xdr:colOff>114300</xdr:colOff>
      <xdr:row>36</xdr:row>
      <xdr:rowOff>157480</xdr:rowOff>
    </xdr:to>
    <xdr:sp macro="" textlink="">
      <xdr:nvSpPr>
        <xdr:cNvPr id="73" name="楕円 72"/>
        <xdr:cNvSpPr/>
      </xdr:nvSpPr>
      <xdr:spPr>
        <a:xfrm>
          <a:off x="4584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78757</xdr:rowOff>
    </xdr:from>
    <xdr:ext cx="405111" cy="259045"/>
    <xdr:sp macro="" textlink="">
      <xdr:nvSpPr>
        <xdr:cNvPr id="74" name="【道路】&#10;有形固定資産減価償却率該当値テキスト"/>
        <xdr:cNvSpPr txBox="1"/>
      </xdr:nvSpPr>
      <xdr:spPr>
        <a:xfrm>
          <a:off x="4673600"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23495</xdr:rowOff>
    </xdr:from>
    <xdr:to>
      <xdr:col>20</xdr:col>
      <xdr:colOff>38100</xdr:colOff>
      <xdr:row>36</xdr:row>
      <xdr:rowOff>125095</xdr:rowOff>
    </xdr:to>
    <xdr:sp macro="" textlink="">
      <xdr:nvSpPr>
        <xdr:cNvPr id="75" name="楕円 74"/>
        <xdr:cNvSpPr/>
      </xdr:nvSpPr>
      <xdr:spPr>
        <a:xfrm>
          <a:off x="3746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74295</xdr:rowOff>
    </xdr:from>
    <xdr:to>
      <xdr:col>24</xdr:col>
      <xdr:colOff>63500</xdr:colOff>
      <xdr:row>36</xdr:row>
      <xdr:rowOff>106680</xdr:rowOff>
    </xdr:to>
    <xdr:cxnSp macro="">
      <xdr:nvCxnSpPr>
        <xdr:cNvPr id="76" name="直線コネクタ 75"/>
        <xdr:cNvCxnSpPr/>
      </xdr:nvCxnSpPr>
      <xdr:spPr>
        <a:xfrm>
          <a:off x="3797300" y="62464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7" name="楕円 76"/>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74295</xdr:rowOff>
    </xdr:to>
    <xdr:cxnSp macro="">
      <xdr:nvCxnSpPr>
        <xdr:cNvPr id="78" name="直線コネクタ 77"/>
        <xdr:cNvCxnSpPr/>
      </xdr:nvCxnSpPr>
      <xdr:spPr>
        <a:xfrm>
          <a:off x="2908300" y="6214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126365</xdr:rowOff>
    </xdr:from>
    <xdr:to>
      <xdr:col>10</xdr:col>
      <xdr:colOff>165100</xdr:colOff>
      <xdr:row>36</xdr:row>
      <xdr:rowOff>56515</xdr:rowOff>
    </xdr:to>
    <xdr:sp macro="" textlink="">
      <xdr:nvSpPr>
        <xdr:cNvPr id="79" name="楕円 78"/>
        <xdr:cNvSpPr/>
      </xdr:nvSpPr>
      <xdr:spPr>
        <a:xfrm>
          <a:off x="1968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5715</xdr:rowOff>
    </xdr:from>
    <xdr:to>
      <xdr:col>15</xdr:col>
      <xdr:colOff>50800</xdr:colOff>
      <xdr:row>36</xdr:row>
      <xdr:rowOff>41910</xdr:rowOff>
    </xdr:to>
    <xdr:cxnSp macro="">
      <xdr:nvCxnSpPr>
        <xdr:cNvPr id="80" name="直線コネクタ 79"/>
        <xdr:cNvCxnSpPr/>
      </xdr:nvCxnSpPr>
      <xdr:spPr>
        <a:xfrm>
          <a:off x="2019300" y="61779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141622</xdr:rowOff>
    </xdr:from>
    <xdr:ext cx="405111" cy="259045"/>
    <xdr:sp macro="" textlink="">
      <xdr:nvSpPr>
        <xdr:cNvPr id="85" name="n_1mainValue【道路】&#10;有形固定資産減価償却率"/>
        <xdr:cNvSpPr txBox="1"/>
      </xdr:nvSpPr>
      <xdr:spPr>
        <a:xfrm>
          <a:off x="3582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6" name="n_2mainValue【道路】&#10;有形固定資産減価償却率"/>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73042</xdr:rowOff>
    </xdr:from>
    <xdr:ext cx="405111" cy="259045"/>
    <xdr:sp macro="" textlink="">
      <xdr:nvSpPr>
        <xdr:cNvPr id="87" name="n_3mainValue【道路】&#10;有形固定資産減価償却率"/>
        <xdr:cNvSpPr txBox="1"/>
      </xdr:nvSpPr>
      <xdr:spPr>
        <a:xfrm>
          <a:off x="1816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140614</xdr:rowOff>
    </xdr:from>
    <xdr:to>
      <xdr:col>55</xdr:col>
      <xdr:colOff>50800</xdr:colOff>
      <xdr:row>36</xdr:row>
      <xdr:rowOff>70764</xdr:rowOff>
    </xdr:to>
    <xdr:sp macro="" textlink="">
      <xdr:nvSpPr>
        <xdr:cNvPr id="127" name="楕円 126"/>
        <xdr:cNvSpPr/>
      </xdr:nvSpPr>
      <xdr:spPr>
        <a:xfrm>
          <a:off x="10426700" y="61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163491</xdr:rowOff>
    </xdr:from>
    <xdr:ext cx="534377" cy="259045"/>
    <xdr:sp macro="" textlink="">
      <xdr:nvSpPr>
        <xdr:cNvPr id="128" name="【道路】&#10;一人当たり延長該当値テキスト"/>
        <xdr:cNvSpPr txBox="1"/>
      </xdr:nvSpPr>
      <xdr:spPr>
        <a:xfrm>
          <a:off x="10515600" y="59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145491</xdr:rowOff>
    </xdr:from>
    <xdr:to>
      <xdr:col>50</xdr:col>
      <xdr:colOff>165100</xdr:colOff>
      <xdr:row>36</xdr:row>
      <xdr:rowOff>75641</xdr:rowOff>
    </xdr:to>
    <xdr:sp macro="" textlink="">
      <xdr:nvSpPr>
        <xdr:cNvPr id="129" name="楕円 128"/>
        <xdr:cNvSpPr/>
      </xdr:nvSpPr>
      <xdr:spPr>
        <a:xfrm>
          <a:off x="9588500" y="61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19964</xdr:rowOff>
    </xdr:from>
    <xdr:to>
      <xdr:col>55</xdr:col>
      <xdr:colOff>0</xdr:colOff>
      <xdr:row>36</xdr:row>
      <xdr:rowOff>24841</xdr:rowOff>
    </xdr:to>
    <xdr:cxnSp macro="">
      <xdr:nvCxnSpPr>
        <xdr:cNvPr id="130" name="直線コネクタ 129"/>
        <xdr:cNvCxnSpPr/>
      </xdr:nvCxnSpPr>
      <xdr:spPr>
        <a:xfrm flipV="1">
          <a:off x="9639300" y="6192164"/>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158178</xdr:rowOff>
    </xdr:from>
    <xdr:to>
      <xdr:col>46</xdr:col>
      <xdr:colOff>38100</xdr:colOff>
      <xdr:row>36</xdr:row>
      <xdr:rowOff>88328</xdr:rowOff>
    </xdr:to>
    <xdr:sp macro="" textlink="">
      <xdr:nvSpPr>
        <xdr:cNvPr id="131" name="楕円 130"/>
        <xdr:cNvSpPr/>
      </xdr:nvSpPr>
      <xdr:spPr>
        <a:xfrm>
          <a:off x="8699500" y="61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24841</xdr:rowOff>
    </xdr:from>
    <xdr:to>
      <xdr:col>50</xdr:col>
      <xdr:colOff>114300</xdr:colOff>
      <xdr:row>36</xdr:row>
      <xdr:rowOff>37528</xdr:rowOff>
    </xdr:to>
    <xdr:cxnSp macro="">
      <xdr:nvCxnSpPr>
        <xdr:cNvPr id="132" name="直線コネクタ 131"/>
        <xdr:cNvCxnSpPr/>
      </xdr:nvCxnSpPr>
      <xdr:spPr>
        <a:xfrm flipV="1">
          <a:off x="8750300" y="6197041"/>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167894</xdr:rowOff>
    </xdr:from>
    <xdr:to>
      <xdr:col>41</xdr:col>
      <xdr:colOff>101600</xdr:colOff>
      <xdr:row>36</xdr:row>
      <xdr:rowOff>98044</xdr:rowOff>
    </xdr:to>
    <xdr:sp macro="" textlink="">
      <xdr:nvSpPr>
        <xdr:cNvPr id="133" name="楕円 132"/>
        <xdr:cNvSpPr/>
      </xdr:nvSpPr>
      <xdr:spPr>
        <a:xfrm>
          <a:off x="7810500" y="61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37528</xdr:rowOff>
    </xdr:from>
    <xdr:to>
      <xdr:col>45</xdr:col>
      <xdr:colOff>177800</xdr:colOff>
      <xdr:row>36</xdr:row>
      <xdr:rowOff>47244</xdr:rowOff>
    </xdr:to>
    <xdr:cxnSp macro="">
      <xdr:nvCxnSpPr>
        <xdr:cNvPr id="134" name="直線コネクタ 133"/>
        <xdr:cNvCxnSpPr/>
      </xdr:nvCxnSpPr>
      <xdr:spPr>
        <a:xfrm flipV="1">
          <a:off x="7861300" y="6209728"/>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5"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6"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7"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92168</xdr:rowOff>
    </xdr:from>
    <xdr:ext cx="534377" cy="259045"/>
    <xdr:sp macro="" textlink="">
      <xdr:nvSpPr>
        <xdr:cNvPr id="139" name="n_1mainValue【道路】&#10;一人当たり延長"/>
        <xdr:cNvSpPr txBox="1"/>
      </xdr:nvSpPr>
      <xdr:spPr>
        <a:xfrm>
          <a:off x="9359411" y="59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104855</xdr:rowOff>
    </xdr:from>
    <xdr:ext cx="534377" cy="259045"/>
    <xdr:sp macro="" textlink="">
      <xdr:nvSpPr>
        <xdr:cNvPr id="140" name="n_2mainValue【道路】&#10;一人当たり延長"/>
        <xdr:cNvSpPr txBox="1"/>
      </xdr:nvSpPr>
      <xdr:spPr>
        <a:xfrm>
          <a:off x="8483111" y="59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114571</xdr:rowOff>
    </xdr:from>
    <xdr:ext cx="534377" cy="259045"/>
    <xdr:sp macro="" textlink="">
      <xdr:nvSpPr>
        <xdr:cNvPr id="141" name="n_3mainValue【道路】&#10;一人当たり延長"/>
        <xdr:cNvSpPr txBox="1"/>
      </xdr:nvSpPr>
      <xdr:spPr>
        <a:xfrm>
          <a:off x="7594111" y="59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78196</xdr:rowOff>
    </xdr:from>
    <xdr:to>
      <xdr:col>24</xdr:col>
      <xdr:colOff>114300</xdr:colOff>
      <xdr:row>60</xdr:row>
      <xdr:rowOff>8346</xdr:rowOff>
    </xdr:to>
    <xdr:sp macro="" textlink="">
      <xdr:nvSpPr>
        <xdr:cNvPr id="183" name="楕円 182"/>
        <xdr:cNvSpPr/>
      </xdr:nvSpPr>
      <xdr:spPr>
        <a:xfrm>
          <a:off x="4584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101073</xdr:rowOff>
    </xdr:from>
    <xdr:ext cx="405111" cy="259045"/>
    <xdr:sp macro="" textlink="">
      <xdr:nvSpPr>
        <xdr:cNvPr id="184" name="【橋りょう・トンネル】&#10;有形固定資産減価償却率該当値テキスト"/>
        <xdr:cNvSpPr txBox="1"/>
      </xdr:nvSpPr>
      <xdr:spPr>
        <a:xfrm>
          <a:off x="4673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78196</xdr:rowOff>
    </xdr:from>
    <xdr:to>
      <xdr:col>20</xdr:col>
      <xdr:colOff>38100</xdr:colOff>
      <xdr:row>60</xdr:row>
      <xdr:rowOff>8346</xdr:rowOff>
    </xdr:to>
    <xdr:sp macro="" textlink="">
      <xdr:nvSpPr>
        <xdr:cNvPr id="185" name="楕円 184"/>
        <xdr:cNvSpPr/>
      </xdr:nvSpPr>
      <xdr:spPr>
        <a:xfrm>
          <a:off x="3746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128996</xdr:rowOff>
    </xdr:from>
    <xdr:to>
      <xdr:col>24</xdr:col>
      <xdr:colOff>63500</xdr:colOff>
      <xdr:row>59</xdr:row>
      <xdr:rowOff>128996</xdr:rowOff>
    </xdr:to>
    <xdr:cxnSp macro="">
      <xdr:nvCxnSpPr>
        <xdr:cNvPr id="186" name="直線コネクタ 185"/>
        <xdr:cNvCxnSpPr/>
      </xdr:nvCxnSpPr>
      <xdr:spPr>
        <a:xfrm>
          <a:off x="3797300" y="102445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87" name="楕円 186"/>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115933</xdr:rowOff>
    </xdr:from>
    <xdr:to>
      <xdr:col>19</xdr:col>
      <xdr:colOff>177800</xdr:colOff>
      <xdr:row>59</xdr:row>
      <xdr:rowOff>128996</xdr:rowOff>
    </xdr:to>
    <xdr:cxnSp macro="">
      <xdr:nvCxnSpPr>
        <xdr:cNvPr id="188" name="直線コネクタ 187"/>
        <xdr:cNvCxnSpPr/>
      </xdr:nvCxnSpPr>
      <xdr:spPr>
        <a:xfrm>
          <a:off x="2908300" y="10231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89" name="楕円 188"/>
        <xdr:cNvSpPr/>
      </xdr:nvSpPr>
      <xdr:spPr>
        <a:xfrm>
          <a:off x="1968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101237</xdr:rowOff>
    </xdr:from>
    <xdr:to>
      <xdr:col>15</xdr:col>
      <xdr:colOff>50800</xdr:colOff>
      <xdr:row>59</xdr:row>
      <xdr:rowOff>115933</xdr:rowOff>
    </xdr:to>
    <xdr:cxnSp macro="">
      <xdr:nvCxnSpPr>
        <xdr:cNvPr id="190" name="直線コネクタ 189"/>
        <xdr:cNvCxnSpPr/>
      </xdr:nvCxnSpPr>
      <xdr:spPr>
        <a:xfrm>
          <a:off x="2019300" y="102167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24873</xdr:rowOff>
    </xdr:from>
    <xdr:ext cx="405111" cy="259045"/>
    <xdr:sp macro="" textlink="">
      <xdr:nvSpPr>
        <xdr:cNvPr id="195" name="n_1mainValue【橋りょう・トンネル】&#10;有形固定資産減価償却率"/>
        <xdr:cNvSpPr txBox="1"/>
      </xdr:nvSpPr>
      <xdr:spPr>
        <a:xfrm>
          <a:off x="3582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11810</xdr:rowOff>
    </xdr:from>
    <xdr:ext cx="405111" cy="259045"/>
    <xdr:sp macro="" textlink="">
      <xdr:nvSpPr>
        <xdr:cNvPr id="196" name="n_2mainValue【橋りょう・トンネル】&#10;有形固定資産減価償却率"/>
        <xdr:cNvSpPr txBox="1"/>
      </xdr:nvSpPr>
      <xdr:spPr>
        <a:xfrm>
          <a:off x="2705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168564</xdr:rowOff>
    </xdr:from>
    <xdr:ext cx="405111" cy="259045"/>
    <xdr:sp macro="" textlink="">
      <xdr:nvSpPr>
        <xdr:cNvPr id="197" name="n_3mainValue【橋りょう・トンネル】&#10;有形固定資産減価償却率"/>
        <xdr:cNvSpPr txBox="1"/>
      </xdr:nvSpPr>
      <xdr:spPr>
        <a:xfrm>
          <a:off x="1816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62430</xdr:rowOff>
    </xdr:from>
    <xdr:to>
      <xdr:col>55</xdr:col>
      <xdr:colOff>50800</xdr:colOff>
      <xdr:row>64</xdr:row>
      <xdr:rowOff>164030</xdr:rowOff>
    </xdr:to>
    <xdr:sp macro="" textlink="">
      <xdr:nvSpPr>
        <xdr:cNvPr id="239" name="楕円 238"/>
        <xdr:cNvSpPr/>
      </xdr:nvSpPr>
      <xdr:spPr>
        <a:xfrm>
          <a:off x="10426700" y="110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162263</xdr:rowOff>
    </xdr:from>
    <xdr:ext cx="534377" cy="259045"/>
    <xdr:sp macro="" textlink="">
      <xdr:nvSpPr>
        <xdr:cNvPr id="240" name="【橋りょう・トンネル】&#10;一人当たり有形固定資産（償却資産）額該当値テキスト"/>
        <xdr:cNvSpPr txBox="1"/>
      </xdr:nvSpPr>
      <xdr:spPr>
        <a:xfrm>
          <a:off x="10515600" y="109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63105</xdr:rowOff>
    </xdr:from>
    <xdr:to>
      <xdr:col>50</xdr:col>
      <xdr:colOff>165100</xdr:colOff>
      <xdr:row>64</xdr:row>
      <xdr:rowOff>164705</xdr:rowOff>
    </xdr:to>
    <xdr:sp macro="" textlink="">
      <xdr:nvSpPr>
        <xdr:cNvPr id="241" name="楕円 240"/>
        <xdr:cNvSpPr/>
      </xdr:nvSpPr>
      <xdr:spPr>
        <a:xfrm>
          <a:off x="9588500" y="110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113230</xdr:rowOff>
    </xdr:from>
    <xdr:to>
      <xdr:col>55</xdr:col>
      <xdr:colOff>0</xdr:colOff>
      <xdr:row>64</xdr:row>
      <xdr:rowOff>113905</xdr:rowOff>
    </xdr:to>
    <xdr:cxnSp macro="">
      <xdr:nvCxnSpPr>
        <xdr:cNvPr id="242" name="直線コネクタ 241"/>
        <xdr:cNvCxnSpPr/>
      </xdr:nvCxnSpPr>
      <xdr:spPr>
        <a:xfrm flipV="1">
          <a:off x="9639300" y="11086030"/>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63520</xdr:rowOff>
    </xdr:from>
    <xdr:to>
      <xdr:col>46</xdr:col>
      <xdr:colOff>38100</xdr:colOff>
      <xdr:row>64</xdr:row>
      <xdr:rowOff>165120</xdr:rowOff>
    </xdr:to>
    <xdr:sp macro="" textlink="">
      <xdr:nvSpPr>
        <xdr:cNvPr id="243" name="楕円 242"/>
        <xdr:cNvSpPr/>
      </xdr:nvSpPr>
      <xdr:spPr>
        <a:xfrm>
          <a:off x="8699500" y="110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113905</xdr:rowOff>
    </xdr:from>
    <xdr:to>
      <xdr:col>50</xdr:col>
      <xdr:colOff>114300</xdr:colOff>
      <xdr:row>64</xdr:row>
      <xdr:rowOff>114320</xdr:rowOff>
    </xdr:to>
    <xdr:cxnSp macro="">
      <xdr:nvCxnSpPr>
        <xdr:cNvPr id="244" name="直線コネクタ 243"/>
        <xdr:cNvCxnSpPr/>
      </xdr:nvCxnSpPr>
      <xdr:spPr>
        <a:xfrm flipV="1">
          <a:off x="8750300" y="11086705"/>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63479</xdr:rowOff>
    </xdr:from>
    <xdr:to>
      <xdr:col>41</xdr:col>
      <xdr:colOff>101600</xdr:colOff>
      <xdr:row>64</xdr:row>
      <xdr:rowOff>165079</xdr:rowOff>
    </xdr:to>
    <xdr:sp macro="" textlink="">
      <xdr:nvSpPr>
        <xdr:cNvPr id="245" name="楕円 244"/>
        <xdr:cNvSpPr/>
      </xdr:nvSpPr>
      <xdr:spPr>
        <a:xfrm>
          <a:off x="7810500" y="1103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114279</xdr:rowOff>
    </xdr:from>
    <xdr:to>
      <xdr:col>45</xdr:col>
      <xdr:colOff>177800</xdr:colOff>
      <xdr:row>64</xdr:row>
      <xdr:rowOff>114320</xdr:rowOff>
    </xdr:to>
    <xdr:cxnSp macro="">
      <xdr:nvCxnSpPr>
        <xdr:cNvPr id="246" name="直線コネクタ 245"/>
        <xdr:cNvCxnSpPr/>
      </xdr:nvCxnSpPr>
      <xdr:spPr>
        <a:xfrm>
          <a:off x="7861300" y="11087079"/>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155832</xdr:rowOff>
    </xdr:from>
    <xdr:ext cx="534377" cy="259045"/>
    <xdr:sp macro="" textlink="">
      <xdr:nvSpPr>
        <xdr:cNvPr id="251" name="n_1mainValue【橋りょう・トンネル】&#10;一人当たり有形固定資産（償却資産）額"/>
        <xdr:cNvSpPr txBox="1"/>
      </xdr:nvSpPr>
      <xdr:spPr>
        <a:xfrm>
          <a:off x="9359411" y="111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156247</xdr:rowOff>
    </xdr:from>
    <xdr:ext cx="534377" cy="259045"/>
    <xdr:sp macro="" textlink="">
      <xdr:nvSpPr>
        <xdr:cNvPr id="252" name="n_2mainValue【橋りょう・トンネル】&#10;一人当たり有形固定資産（償却資産）額"/>
        <xdr:cNvSpPr txBox="1"/>
      </xdr:nvSpPr>
      <xdr:spPr>
        <a:xfrm>
          <a:off x="8483111" y="1112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156206</xdr:rowOff>
    </xdr:from>
    <xdr:ext cx="534377" cy="259045"/>
    <xdr:sp macro="" textlink="">
      <xdr:nvSpPr>
        <xdr:cNvPr id="253" name="n_3mainValue【橋りょう・トンネル】&#10;一人当たり有形固定資産（償却資産）額"/>
        <xdr:cNvSpPr txBox="1"/>
      </xdr:nvSpPr>
      <xdr:spPr>
        <a:xfrm>
          <a:off x="7594111" y="111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95" name="楕円 294"/>
        <xdr:cNvSpPr/>
      </xdr:nvSpPr>
      <xdr:spPr>
        <a:xfrm>
          <a:off x="45847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18341</xdr:rowOff>
    </xdr:from>
    <xdr:ext cx="405111" cy="259045"/>
    <xdr:sp macro="" textlink="">
      <xdr:nvSpPr>
        <xdr:cNvPr id="296" name="【公営住宅】&#10;有形固定資産減価償却率該当値テキスト"/>
        <xdr:cNvSpPr txBox="1"/>
      </xdr:nvSpPr>
      <xdr:spPr>
        <a:xfrm>
          <a:off x="4673600"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132624</xdr:rowOff>
    </xdr:from>
    <xdr:to>
      <xdr:col>20</xdr:col>
      <xdr:colOff>38100</xdr:colOff>
      <xdr:row>82</xdr:row>
      <xdr:rowOff>62774</xdr:rowOff>
    </xdr:to>
    <xdr:sp macro="" textlink="">
      <xdr:nvSpPr>
        <xdr:cNvPr id="297" name="楕円 296"/>
        <xdr:cNvSpPr/>
      </xdr:nvSpPr>
      <xdr:spPr>
        <a:xfrm>
          <a:off x="3746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xdr:rowOff>
    </xdr:from>
    <xdr:to>
      <xdr:col>24</xdr:col>
      <xdr:colOff>63500</xdr:colOff>
      <xdr:row>82</xdr:row>
      <xdr:rowOff>46264</xdr:rowOff>
    </xdr:to>
    <xdr:cxnSp macro="">
      <xdr:nvCxnSpPr>
        <xdr:cNvPr id="298" name="直線コネクタ 297"/>
        <xdr:cNvCxnSpPr/>
      </xdr:nvCxnSpPr>
      <xdr:spPr>
        <a:xfrm>
          <a:off x="3797300" y="140708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157118</xdr:rowOff>
    </xdr:from>
    <xdr:to>
      <xdr:col>15</xdr:col>
      <xdr:colOff>101600</xdr:colOff>
      <xdr:row>82</xdr:row>
      <xdr:rowOff>87268</xdr:rowOff>
    </xdr:to>
    <xdr:sp macro="" textlink="">
      <xdr:nvSpPr>
        <xdr:cNvPr id="299" name="楕円 298"/>
        <xdr:cNvSpPr/>
      </xdr:nvSpPr>
      <xdr:spPr>
        <a:xfrm>
          <a:off x="2857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xdr:rowOff>
    </xdr:from>
    <xdr:to>
      <xdr:col>19</xdr:col>
      <xdr:colOff>177800</xdr:colOff>
      <xdr:row>82</xdr:row>
      <xdr:rowOff>36468</xdr:rowOff>
    </xdr:to>
    <xdr:cxnSp macro="">
      <xdr:nvCxnSpPr>
        <xdr:cNvPr id="300" name="直線コネクタ 299"/>
        <xdr:cNvCxnSpPr/>
      </xdr:nvCxnSpPr>
      <xdr:spPr>
        <a:xfrm flipV="1">
          <a:off x="2908300" y="140708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1" name="楕円 300"/>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36468</xdr:rowOff>
    </xdr:from>
    <xdr:to>
      <xdr:col>15</xdr:col>
      <xdr:colOff>50800</xdr:colOff>
      <xdr:row>82</xdr:row>
      <xdr:rowOff>49530</xdr:rowOff>
    </xdr:to>
    <xdr:cxnSp macro="">
      <xdr:nvCxnSpPr>
        <xdr:cNvPr id="302" name="直線コネクタ 301"/>
        <xdr:cNvCxnSpPr/>
      </xdr:nvCxnSpPr>
      <xdr:spPr>
        <a:xfrm flipV="1">
          <a:off x="2019300" y="1409536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79301</xdr:rowOff>
    </xdr:from>
    <xdr:ext cx="405111" cy="259045"/>
    <xdr:sp macro="" textlink="">
      <xdr:nvSpPr>
        <xdr:cNvPr id="307" name="n_1mainValue【公営住宅】&#10;有形固定資産減価償却率"/>
        <xdr:cNvSpPr txBox="1"/>
      </xdr:nvSpPr>
      <xdr:spPr>
        <a:xfrm>
          <a:off x="3582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103795</xdr:rowOff>
    </xdr:from>
    <xdr:ext cx="405111" cy="259045"/>
    <xdr:sp macro="" textlink="">
      <xdr:nvSpPr>
        <xdr:cNvPr id="308" name="n_2mainValue【公営住宅】&#10;有形固定資産減価償却率"/>
        <xdr:cNvSpPr txBox="1"/>
      </xdr:nvSpPr>
      <xdr:spPr>
        <a:xfrm>
          <a:off x="2705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09" name="n_3mainValue【公営住宅】&#10;有形固定資産減価償却率"/>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36"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7" name="楕円 346"/>
        <xdr:cNvSpPr/>
      </xdr:nvSpPr>
      <xdr:spPr>
        <a:xfrm>
          <a:off x="10426700" y="142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166767</xdr:rowOff>
    </xdr:from>
    <xdr:ext cx="469744" cy="259045"/>
    <xdr:sp macro="" textlink="">
      <xdr:nvSpPr>
        <xdr:cNvPr id="348" name="【公営住宅】&#10;一人当たり面積該当値テキスト"/>
        <xdr:cNvSpPr txBox="1"/>
      </xdr:nvSpPr>
      <xdr:spPr>
        <a:xfrm>
          <a:off x="10515600" y="140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129032</xdr:rowOff>
    </xdr:from>
    <xdr:to>
      <xdr:col>50</xdr:col>
      <xdr:colOff>165100</xdr:colOff>
      <xdr:row>83</xdr:row>
      <xdr:rowOff>59182</xdr:rowOff>
    </xdr:to>
    <xdr:sp macro="" textlink="">
      <xdr:nvSpPr>
        <xdr:cNvPr id="349" name="楕円 348"/>
        <xdr:cNvSpPr/>
      </xdr:nvSpPr>
      <xdr:spPr>
        <a:xfrm>
          <a:off x="9588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8382</xdr:rowOff>
    </xdr:from>
    <xdr:to>
      <xdr:col>55</xdr:col>
      <xdr:colOff>0</xdr:colOff>
      <xdr:row>83</xdr:row>
      <xdr:rowOff>23240</xdr:rowOff>
    </xdr:to>
    <xdr:cxnSp macro="">
      <xdr:nvCxnSpPr>
        <xdr:cNvPr id="350" name="直線コネクタ 349"/>
        <xdr:cNvCxnSpPr/>
      </xdr:nvCxnSpPr>
      <xdr:spPr>
        <a:xfrm>
          <a:off x="9639300" y="14238732"/>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149149</xdr:rowOff>
    </xdr:from>
    <xdr:to>
      <xdr:col>46</xdr:col>
      <xdr:colOff>38100</xdr:colOff>
      <xdr:row>83</xdr:row>
      <xdr:rowOff>79299</xdr:rowOff>
    </xdr:to>
    <xdr:sp macro="" textlink="">
      <xdr:nvSpPr>
        <xdr:cNvPr id="351" name="楕円 350"/>
        <xdr:cNvSpPr/>
      </xdr:nvSpPr>
      <xdr:spPr>
        <a:xfrm>
          <a:off x="8699500" y="142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xdr:rowOff>
    </xdr:from>
    <xdr:to>
      <xdr:col>50</xdr:col>
      <xdr:colOff>114300</xdr:colOff>
      <xdr:row>83</xdr:row>
      <xdr:rowOff>28499</xdr:rowOff>
    </xdr:to>
    <xdr:cxnSp macro="">
      <xdr:nvCxnSpPr>
        <xdr:cNvPr id="352" name="直線コネクタ 351"/>
        <xdr:cNvCxnSpPr/>
      </xdr:nvCxnSpPr>
      <xdr:spPr>
        <a:xfrm flipV="1">
          <a:off x="8750300" y="1423873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145035</xdr:rowOff>
    </xdr:from>
    <xdr:to>
      <xdr:col>41</xdr:col>
      <xdr:colOff>101600</xdr:colOff>
      <xdr:row>83</xdr:row>
      <xdr:rowOff>75185</xdr:rowOff>
    </xdr:to>
    <xdr:sp macro="" textlink="">
      <xdr:nvSpPr>
        <xdr:cNvPr id="353" name="楕円 352"/>
        <xdr:cNvSpPr/>
      </xdr:nvSpPr>
      <xdr:spPr>
        <a:xfrm>
          <a:off x="7810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24385</xdr:rowOff>
    </xdr:from>
    <xdr:to>
      <xdr:col>45</xdr:col>
      <xdr:colOff>177800</xdr:colOff>
      <xdr:row>83</xdr:row>
      <xdr:rowOff>28499</xdr:rowOff>
    </xdr:to>
    <xdr:cxnSp macro="">
      <xdr:nvCxnSpPr>
        <xdr:cNvPr id="354" name="直線コネクタ 353"/>
        <xdr:cNvCxnSpPr/>
      </xdr:nvCxnSpPr>
      <xdr:spPr>
        <a:xfrm>
          <a:off x="7861300" y="1425473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55" name="n_1aveValue【公営住宅】&#10;一人当たり面積"/>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56" name="n_2aveValue【公営住宅】&#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57"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75709</xdr:rowOff>
    </xdr:from>
    <xdr:ext cx="469744" cy="259045"/>
    <xdr:sp macro="" textlink="">
      <xdr:nvSpPr>
        <xdr:cNvPr id="359" name="n_1mainValue【公営住宅】&#10;一人当たり面積"/>
        <xdr:cNvSpPr txBox="1"/>
      </xdr:nvSpPr>
      <xdr:spPr>
        <a:xfrm>
          <a:off x="93917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95826</xdr:rowOff>
    </xdr:from>
    <xdr:ext cx="469744" cy="259045"/>
    <xdr:sp macro="" textlink="">
      <xdr:nvSpPr>
        <xdr:cNvPr id="360" name="n_2mainValue【公営住宅】&#10;一人当たり面積"/>
        <xdr:cNvSpPr txBox="1"/>
      </xdr:nvSpPr>
      <xdr:spPr>
        <a:xfrm>
          <a:off x="8515427" y="1398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91712</xdr:rowOff>
    </xdr:from>
    <xdr:ext cx="469744" cy="259045"/>
    <xdr:sp macro="" textlink="">
      <xdr:nvSpPr>
        <xdr:cNvPr id="361" name="n_3mainValue【公営住宅】&#10;一人当たり面積"/>
        <xdr:cNvSpPr txBox="1"/>
      </xdr:nvSpPr>
      <xdr:spPr>
        <a:xfrm>
          <a:off x="7626427" y="139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19" name="楕円 418"/>
        <xdr:cNvSpPr/>
      </xdr:nvSpPr>
      <xdr:spPr>
        <a:xfrm>
          <a:off x="16268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39750</xdr:rowOff>
    </xdr:from>
    <xdr:ext cx="405111" cy="259045"/>
    <xdr:sp macro="" textlink="">
      <xdr:nvSpPr>
        <xdr:cNvPr id="420" name="【認定こども園・幼稚園・保育所】&#10;有形固定資産減価償却率該当値テキスト"/>
        <xdr:cNvSpPr txBox="1"/>
      </xdr:nvSpPr>
      <xdr:spPr>
        <a:xfrm>
          <a:off x="16357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28666</xdr:rowOff>
    </xdr:from>
    <xdr:to>
      <xdr:col>81</xdr:col>
      <xdr:colOff>101600</xdr:colOff>
      <xdr:row>38</xdr:row>
      <xdr:rowOff>130266</xdr:rowOff>
    </xdr:to>
    <xdr:sp macro="" textlink="">
      <xdr:nvSpPr>
        <xdr:cNvPr id="421" name="楕円 420"/>
        <xdr:cNvSpPr/>
      </xdr:nvSpPr>
      <xdr:spPr>
        <a:xfrm>
          <a:off x="15430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79466</xdr:rowOff>
    </xdr:from>
    <xdr:to>
      <xdr:col>85</xdr:col>
      <xdr:colOff>127000</xdr:colOff>
      <xdr:row>38</xdr:row>
      <xdr:rowOff>112123</xdr:rowOff>
    </xdr:to>
    <xdr:cxnSp macro="">
      <xdr:nvCxnSpPr>
        <xdr:cNvPr id="422" name="直線コネクタ 421"/>
        <xdr:cNvCxnSpPr/>
      </xdr:nvCxnSpPr>
      <xdr:spPr>
        <a:xfrm>
          <a:off x="15481300" y="65945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167459</xdr:rowOff>
    </xdr:from>
    <xdr:to>
      <xdr:col>76</xdr:col>
      <xdr:colOff>165100</xdr:colOff>
      <xdr:row>38</xdr:row>
      <xdr:rowOff>97609</xdr:rowOff>
    </xdr:to>
    <xdr:sp macro="" textlink="">
      <xdr:nvSpPr>
        <xdr:cNvPr id="423" name="楕円 422"/>
        <xdr:cNvSpPr/>
      </xdr:nvSpPr>
      <xdr:spPr>
        <a:xfrm>
          <a:off x="14541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46809</xdr:rowOff>
    </xdr:from>
    <xdr:to>
      <xdr:col>81</xdr:col>
      <xdr:colOff>50800</xdr:colOff>
      <xdr:row>38</xdr:row>
      <xdr:rowOff>79466</xdr:rowOff>
    </xdr:to>
    <xdr:cxnSp macro="">
      <xdr:nvCxnSpPr>
        <xdr:cNvPr id="424" name="直線コネクタ 423"/>
        <xdr:cNvCxnSpPr/>
      </xdr:nvCxnSpPr>
      <xdr:spPr>
        <a:xfrm>
          <a:off x="14592300" y="656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25" name="楕円 424"/>
        <xdr:cNvSpPr/>
      </xdr:nvSpPr>
      <xdr:spPr>
        <a:xfrm>
          <a:off x="13652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xdr:rowOff>
    </xdr:from>
    <xdr:to>
      <xdr:col>76</xdr:col>
      <xdr:colOff>114300</xdr:colOff>
      <xdr:row>38</xdr:row>
      <xdr:rowOff>46809</xdr:rowOff>
    </xdr:to>
    <xdr:cxnSp macro="">
      <xdr:nvCxnSpPr>
        <xdr:cNvPr id="426" name="直線コネクタ 425"/>
        <xdr:cNvCxnSpPr/>
      </xdr:nvCxnSpPr>
      <xdr:spPr>
        <a:xfrm>
          <a:off x="13703300" y="65292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29"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121393</xdr:rowOff>
    </xdr:from>
    <xdr:ext cx="405111" cy="259045"/>
    <xdr:sp macro="" textlink="">
      <xdr:nvSpPr>
        <xdr:cNvPr id="431" name="n_1mainValue【認定こども園・幼稚園・保育所】&#10;有形固定資産減価償却率"/>
        <xdr:cNvSpPr txBox="1"/>
      </xdr:nvSpPr>
      <xdr:spPr>
        <a:xfrm>
          <a:off x="15266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88736</xdr:rowOff>
    </xdr:from>
    <xdr:ext cx="405111" cy="259045"/>
    <xdr:sp macro="" textlink="">
      <xdr:nvSpPr>
        <xdr:cNvPr id="432" name="n_2mainValue【認定こども園・幼稚園・保育所】&#10;有形固定資産減価償却率"/>
        <xdr:cNvSpPr txBox="1"/>
      </xdr:nvSpPr>
      <xdr:spPr>
        <a:xfrm>
          <a:off x="14389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33" name="n_3mainValue【認定こども園・幼稚園・保育所】&#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471" name="楕円 470"/>
        <xdr:cNvSpPr/>
      </xdr:nvSpPr>
      <xdr:spPr>
        <a:xfrm>
          <a:off x="221107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24909</xdr:rowOff>
    </xdr:from>
    <xdr:ext cx="469744" cy="259045"/>
    <xdr:sp macro="" textlink="">
      <xdr:nvSpPr>
        <xdr:cNvPr id="472" name="【認定こども園・幼稚園・保育所】&#10;一人当たり面積該当値テキスト"/>
        <xdr:cNvSpPr txBox="1"/>
      </xdr:nvSpPr>
      <xdr:spPr>
        <a:xfrm>
          <a:off x="22199600" y="68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73" name="楕円 472"/>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160782</xdr:rowOff>
    </xdr:from>
    <xdr:to>
      <xdr:col>116</xdr:col>
      <xdr:colOff>63500</xdr:colOff>
      <xdr:row>40</xdr:row>
      <xdr:rowOff>160782</xdr:rowOff>
    </xdr:to>
    <xdr:cxnSp macro="">
      <xdr:nvCxnSpPr>
        <xdr:cNvPr id="474" name="直線コネクタ 473"/>
        <xdr:cNvCxnSpPr/>
      </xdr:nvCxnSpPr>
      <xdr:spPr>
        <a:xfrm>
          <a:off x="21323300" y="701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100838</xdr:rowOff>
    </xdr:from>
    <xdr:to>
      <xdr:col>107</xdr:col>
      <xdr:colOff>101600</xdr:colOff>
      <xdr:row>41</xdr:row>
      <xdr:rowOff>30988</xdr:rowOff>
    </xdr:to>
    <xdr:sp macro="" textlink="">
      <xdr:nvSpPr>
        <xdr:cNvPr id="475" name="楕円 474"/>
        <xdr:cNvSpPr/>
      </xdr:nvSpPr>
      <xdr:spPr>
        <a:xfrm>
          <a:off x="20383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151638</xdr:rowOff>
    </xdr:from>
    <xdr:to>
      <xdr:col>111</xdr:col>
      <xdr:colOff>177800</xdr:colOff>
      <xdr:row>40</xdr:row>
      <xdr:rowOff>160782</xdr:rowOff>
    </xdr:to>
    <xdr:cxnSp macro="">
      <xdr:nvCxnSpPr>
        <xdr:cNvPr id="476" name="直線コネクタ 475"/>
        <xdr:cNvCxnSpPr/>
      </xdr:nvCxnSpPr>
      <xdr:spPr>
        <a:xfrm>
          <a:off x="20434300" y="70096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100838</xdr:rowOff>
    </xdr:from>
    <xdr:to>
      <xdr:col>102</xdr:col>
      <xdr:colOff>165100</xdr:colOff>
      <xdr:row>41</xdr:row>
      <xdr:rowOff>30988</xdr:rowOff>
    </xdr:to>
    <xdr:sp macro="" textlink="">
      <xdr:nvSpPr>
        <xdr:cNvPr id="477" name="楕円 476"/>
        <xdr:cNvSpPr/>
      </xdr:nvSpPr>
      <xdr:spPr>
        <a:xfrm>
          <a:off x="19494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151638</xdr:rowOff>
    </xdr:from>
    <xdr:to>
      <xdr:col>107</xdr:col>
      <xdr:colOff>50800</xdr:colOff>
      <xdr:row>40</xdr:row>
      <xdr:rowOff>151638</xdr:rowOff>
    </xdr:to>
    <xdr:cxnSp macro="">
      <xdr:nvCxnSpPr>
        <xdr:cNvPr id="478" name="直線コネクタ 477"/>
        <xdr:cNvCxnSpPr/>
      </xdr:nvCxnSpPr>
      <xdr:spPr>
        <a:xfrm>
          <a:off x="19545300" y="7009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483" name="n_1mainValue【認定こども園・幼稚園・保育所】&#10;一人当たり面積"/>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22115</xdr:rowOff>
    </xdr:from>
    <xdr:ext cx="469744" cy="259045"/>
    <xdr:sp macro="" textlink="">
      <xdr:nvSpPr>
        <xdr:cNvPr id="484" name="n_2mainValue【認定こども園・幼稚園・保育所】&#10;一人当たり面積"/>
        <xdr:cNvSpPr txBox="1"/>
      </xdr:nvSpPr>
      <xdr:spPr>
        <a:xfrm>
          <a:off x="20199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22115</xdr:rowOff>
    </xdr:from>
    <xdr:ext cx="469744" cy="259045"/>
    <xdr:sp macro="" textlink="">
      <xdr:nvSpPr>
        <xdr:cNvPr id="485" name="n_3mainValue【認定こども園・幼稚園・保育所】&#10;一人当たり面積"/>
        <xdr:cNvSpPr txBox="1"/>
      </xdr:nvSpPr>
      <xdr:spPr>
        <a:xfrm>
          <a:off x="19310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15"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26" name="楕円 525"/>
        <xdr:cNvSpPr/>
      </xdr:nvSpPr>
      <xdr:spPr>
        <a:xfrm>
          <a:off x="16268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73042</xdr:rowOff>
    </xdr:from>
    <xdr:ext cx="405111" cy="259045"/>
    <xdr:sp macro="" textlink="">
      <xdr:nvSpPr>
        <xdr:cNvPr id="527" name="【学校施設】&#10;有形固定資産減価償却率該当値テキスト"/>
        <xdr:cNvSpPr txBox="1"/>
      </xdr:nvSpPr>
      <xdr:spPr>
        <a:xfrm>
          <a:off x="16357600"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xdr:rowOff>
    </xdr:from>
    <xdr:to>
      <xdr:col>81</xdr:col>
      <xdr:colOff>101600</xdr:colOff>
      <xdr:row>58</xdr:row>
      <xdr:rowOff>111760</xdr:rowOff>
    </xdr:to>
    <xdr:sp macro="" textlink="">
      <xdr:nvSpPr>
        <xdr:cNvPr id="528" name="楕円 527"/>
        <xdr:cNvSpPr/>
      </xdr:nvSpPr>
      <xdr:spPr>
        <a:xfrm>
          <a:off x="1543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60960</xdr:rowOff>
    </xdr:from>
    <xdr:to>
      <xdr:col>85</xdr:col>
      <xdr:colOff>127000</xdr:colOff>
      <xdr:row>58</xdr:row>
      <xdr:rowOff>100965</xdr:rowOff>
    </xdr:to>
    <xdr:cxnSp macro="">
      <xdr:nvCxnSpPr>
        <xdr:cNvPr id="529" name="直線コネクタ 528"/>
        <xdr:cNvCxnSpPr/>
      </xdr:nvCxnSpPr>
      <xdr:spPr>
        <a:xfrm>
          <a:off x="15481300" y="100050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530" name="楕円 529"/>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60960</xdr:rowOff>
    </xdr:to>
    <xdr:cxnSp macro="">
      <xdr:nvCxnSpPr>
        <xdr:cNvPr id="531" name="直線コネクタ 530"/>
        <xdr:cNvCxnSpPr/>
      </xdr:nvCxnSpPr>
      <xdr:spPr>
        <a:xfrm>
          <a:off x="14592300" y="9982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34925</xdr:rowOff>
    </xdr:from>
    <xdr:to>
      <xdr:col>72</xdr:col>
      <xdr:colOff>38100</xdr:colOff>
      <xdr:row>58</xdr:row>
      <xdr:rowOff>136525</xdr:rowOff>
    </xdr:to>
    <xdr:sp macro="" textlink="">
      <xdr:nvSpPr>
        <xdr:cNvPr id="532" name="楕円 531"/>
        <xdr:cNvSpPr/>
      </xdr:nvSpPr>
      <xdr:spPr>
        <a:xfrm>
          <a:off x="13652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85725</xdr:rowOff>
    </xdr:to>
    <xdr:cxnSp macro="">
      <xdr:nvCxnSpPr>
        <xdr:cNvPr id="533" name="直線コネクタ 532"/>
        <xdr:cNvCxnSpPr/>
      </xdr:nvCxnSpPr>
      <xdr:spPr>
        <a:xfrm flipV="1">
          <a:off x="13703300" y="9982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34"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35"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36"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128287</xdr:rowOff>
    </xdr:from>
    <xdr:ext cx="405111" cy="259045"/>
    <xdr:sp macro="" textlink="">
      <xdr:nvSpPr>
        <xdr:cNvPr id="538" name="n_1mainValue【学校施設】&#10;有形固定資産減価償却率"/>
        <xdr:cNvSpPr txBox="1"/>
      </xdr:nvSpPr>
      <xdr:spPr>
        <a:xfrm>
          <a:off x="15266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539" name="n_2mainValue【学校施設】&#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153052</xdr:rowOff>
    </xdr:from>
    <xdr:ext cx="405111" cy="259045"/>
    <xdr:sp macro="" textlink="">
      <xdr:nvSpPr>
        <xdr:cNvPr id="540" name="n_3mainValue【学校施設】&#10;有形固定資産減価償却率"/>
        <xdr:cNvSpPr txBox="1"/>
      </xdr:nvSpPr>
      <xdr:spPr>
        <a:xfrm>
          <a:off x="13500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68"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82703</xdr:rowOff>
    </xdr:from>
    <xdr:to>
      <xdr:col>116</xdr:col>
      <xdr:colOff>114300</xdr:colOff>
      <xdr:row>61</xdr:row>
      <xdr:rowOff>12853</xdr:rowOff>
    </xdr:to>
    <xdr:sp macro="" textlink="">
      <xdr:nvSpPr>
        <xdr:cNvPr id="579" name="楕円 578"/>
        <xdr:cNvSpPr/>
      </xdr:nvSpPr>
      <xdr:spPr>
        <a:xfrm>
          <a:off x="22110700" y="103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105580</xdr:rowOff>
    </xdr:from>
    <xdr:ext cx="469744" cy="259045"/>
    <xdr:sp macro="" textlink="">
      <xdr:nvSpPr>
        <xdr:cNvPr id="580" name="【学校施設】&#10;一人当たり面積該当値テキスト"/>
        <xdr:cNvSpPr txBox="1"/>
      </xdr:nvSpPr>
      <xdr:spPr>
        <a:xfrm>
          <a:off x="22199600" y="1022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86817</xdr:rowOff>
    </xdr:from>
    <xdr:to>
      <xdr:col>112</xdr:col>
      <xdr:colOff>38100</xdr:colOff>
      <xdr:row>61</xdr:row>
      <xdr:rowOff>16967</xdr:rowOff>
    </xdr:to>
    <xdr:sp macro="" textlink="">
      <xdr:nvSpPr>
        <xdr:cNvPr id="581" name="楕円 580"/>
        <xdr:cNvSpPr/>
      </xdr:nvSpPr>
      <xdr:spPr>
        <a:xfrm>
          <a:off x="21272500" y="103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133503</xdr:rowOff>
    </xdr:from>
    <xdr:to>
      <xdr:col>116</xdr:col>
      <xdr:colOff>63500</xdr:colOff>
      <xdr:row>60</xdr:row>
      <xdr:rowOff>137617</xdr:rowOff>
    </xdr:to>
    <xdr:cxnSp macro="">
      <xdr:nvCxnSpPr>
        <xdr:cNvPr id="582" name="直線コネクタ 581"/>
        <xdr:cNvCxnSpPr/>
      </xdr:nvCxnSpPr>
      <xdr:spPr>
        <a:xfrm flipV="1">
          <a:off x="21323300" y="1042050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62129</xdr:rowOff>
    </xdr:from>
    <xdr:to>
      <xdr:col>107</xdr:col>
      <xdr:colOff>101600</xdr:colOff>
      <xdr:row>60</xdr:row>
      <xdr:rowOff>163729</xdr:rowOff>
    </xdr:to>
    <xdr:sp macro="" textlink="">
      <xdr:nvSpPr>
        <xdr:cNvPr id="583" name="楕円 582"/>
        <xdr:cNvSpPr/>
      </xdr:nvSpPr>
      <xdr:spPr>
        <a:xfrm>
          <a:off x="20383500" y="103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112929</xdr:rowOff>
    </xdr:from>
    <xdr:to>
      <xdr:col>111</xdr:col>
      <xdr:colOff>177800</xdr:colOff>
      <xdr:row>60</xdr:row>
      <xdr:rowOff>137617</xdr:rowOff>
    </xdr:to>
    <xdr:cxnSp macro="">
      <xdr:nvCxnSpPr>
        <xdr:cNvPr id="584" name="直線コネクタ 583"/>
        <xdr:cNvCxnSpPr/>
      </xdr:nvCxnSpPr>
      <xdr:spPr>
        <a:xfrm>
          <a:off x="20434300" y="10399929"/>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25553</xdr:rowOff>
    </xdr:from>
    <xdr:to>
      <xdr:col>102</xdr:col>
      <xdr:colOff>165100</xdr:colOff>
      <xdr:row>60</xdr:row>
      <xdr:rowOff>127153</xdr:rowOff>
    </xdr:to>
    <xdr:sp macro="" textlink="">
      <xdr:nvSpPr>
        <xdr:cNvPr id="585" name="楕円 584"/>
        <xdr:cNvSpPr/>
      </xdr:nvSpPr>
      <xdr:spPr>
        <a:xfrm>
          <a:off x="19494500" y="103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76353</xdr:rowOff>
    </xdr:from>
    <xdr:to>
      <xdr:col>107</xdr:col>
      <xdr:colOff>50800</xdr:colOff>
      <xdr:row>60</xdr:row>
      <xdr:rowOff>112929</xdr:rowOff>
    </xdr:to>
    <xdr:cxnSp macro="">
      <xdr:nvCxnSpPr>
        <xdr:cNvPr id="586" name="直線コネクタ 585"/>
        <xdr:cNvCxnSpPr/>
      </xdr:nvCxnSpPr>
      <xdr:spPr>
        <a:xfrm>
          <a:off x="19545300" y="1036335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587"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588"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89"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33494</xdr:rowOff>
    </xdr:from>
    <xdr:ext cx="469744" cy="259045"/>
    <xdr:sp macro="" textlink="">
      <xdr:nvSpPr>
        <xdr:cNvPr id="591" name="n_1mainValue【学校施設】&#10;一人当たり面積"/>
        <xdr:cNvSpPr txBox="1"/>
      </xdr:nvSpPr>
      <xdr:spPr>
        <a:xfrm>
          <a:off x="21075727"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8806</xdr:rowOff>
    </xdr:from>
    <xdr:ext cx="469744" cy="259045"/>
    <xdr:sp macro="" textlink="">
      <xdr:nvSpPr>
        <xdr:cNvPr id="592" name="n_2mainValue【学校施設】&#10;一人当たり面積"/>
        <xdr:cNvSpPr txBox="1"/>
      </xdr:nvSpPr>
      <xdr:spPr>
        <a:xfrm>
          <a:off x="20199427" y="1012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143680</xdr:rowOff>
    </xdr:from>
    <xdr:ext cx="469744" cy="259045"/>
    <xdr:sp macro="" textlink="">
      <xdr:nvSpPr>
        <xdr:cNvPr id="593" name="n_3mainValue【学校施設】&#10;一人当たり面積"/>
        <xdr:cNvSpPr txBox="1"/>
      </xdr:nvSpPr>
      <xdr:spPr>
        <a:xfrm>
          <a:off x="193104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24"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36286</xdr:rowOff>
    </xdr:from>
    <xdr:to>
      <xdr:col>85</xdr:col>
      <xdr:colOff>177800</xdr:colOff>
      <xdr:row>78</xdr:row>
      <xdr:rowOff>137886</xdr:rowOff>
    </xdr:to>
    <xdr:sp macro="" textlink="">
      <xdr:nvSpPr>
        <xdr:cNvPr id="635" name="楕円 634"/>
        <xdr:cNvSpPr/>
      </xdr:nvSpPr>
      <xdr:spPr>
        <a:xfrm>
          <a:off x="16268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160763</xdr:rowOff>
    </xdr:from>
    <xdr:ext cx="405111" cy="259045"/>
    <xdr:sp macro="" textlink="">
      <xdr:nvSpPr>
        <xdr:cNvPr id="636" name="【児童館】&#10;有形固定資産減価償却率該当値テキスト"/>
        <xdr:cNvSpPr txBox="1"/>
      </xdr:nvSpPr>
      <xdr:spPr>
        <a:xfrm>
          <a:off x="16357600" y="1336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75474</xdr:rowOff>
    </xdr:from>
    <xdr:to>
      <xdr:col>81</xdr:col>
      <xdr:colOff>101600</xdr:colOff>
      <xdr:row>79</xdr:row>
      <xdr:rowOff>5624</xdr:rowOff>
    </xdr:to>
    <xdr:sp macro="" textlink="">
      <xdr:nvSpPr>
        <xdr:cNvPr id="637" name="楕円 636"/>
        <xdr:cNvSpPr/>
      </xdr:nvSpPr>
      <xdr:spPr>
        <a:xfrm>
          <a:off x="15430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87086</xdr:rowOff>
    </xdr:from>
    <xdr:to>
      <xdr:col>85</xdr:col>
      <xdr:colOff>127000</xdr:colOff>
      <xdr:row>78</xdr:row>
      <xdr:rowOff>126274</xdr:rowOff>
    </xdr:to>
    <xdr:cxnSp macro="">
      <xdr:nvCxnSpPr>
        <xdr:cNvPr id="638" name="直線コネクタ 637"/>
        <xdr:cNvCxnSpPr/>
      </xdr:nvCxnSpPr>
      <xdr:spPr>
        <a:xfrm flipV="1">
          <a:off x="15481300" y="1346018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41184</xdr:rowOff>
    </xdr:from>
    <xdr:to>
      <xdr:col>76</xdr:col>
      <xdr:colOff>165100</xdr:colOff>
      <xdr:row>78</xdr:row>
      <xdr:rowOff>142784</xdr:rowOff>
    </xdr:to>
    <xdr:sp macro="" textlink="">
      <xdr:nvSpPr>
        <xdr:cNvPr id="639" name="楕円 638"/>
        <xdr:cNvSpPr/>
      </xdr:nvSpPr>
      <xdr:spPr>
        <a:xfrm>
          <a:off x="14541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91984</xdr:rowOff>
    </xdr:from>
    <xdr:to>
      <xdr:col>81</xdr:col>
      <xdr:colOff>50800</xdr:colOff>
      <xdr:row>78</xdr:row>
      <xdr:rowOff>126274</xdr:rowOff>
    </xdr:to>
    <xdr:cxnSp macro="">
      <xdr:nvCxnSpPr>
        <xdr:cNvPr id="640" name="直線コネクタ 639"/>
        <xdr:cNvCxnSpPr/>
      </xdr:nvCxnSpPr>
      <xdr:spPr>
        <a:xfrm>
          <a:off x="14592300" y="134650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6894</xdr:rowOff>
    </xdr:from>
    <xdr:to>
      <xdr:col>72</xdr:col>
      <xdr:colOff>38100</xdr:colOff>
      <xdr:row>78</xdr:row>
      <xdr:rowOff>108494</xdr:rowOff>
    </xdr:to>
    <xdr:sp macro="" textlink="">
      <xdr:nvSpPr>
        <xdr:cNvPr id="641" name="楕円 640"/>
        <xdr:cNvSpPr/>
      </xdr:nvSpPr>
      <xdr:spPr>
        <a:xfrm>
          <a:off x="13652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57694</xdr:rowOff>
    </xdr:from>
    <xdr:to>
      <xdr:col>76</xdr:col>
      <xdr:colOff>114300</xdr:colOff>
      <xdr:row>78</xdr:row>
      <xdr:rowOff>91984</xdr:rowOff>
    </xdr:to>
    <xdr:cxnSp macro="">
      <xdr:nvCxnSpPr>
        <xdr:cNvPr id="642" name="直線コネクタ 641"/>
        <xdr:cNvCxnSpPr/>
      </xdr:nvCxnSpPr>
      <xdr:spPr>
        <a:xfrm>
          <a:off x="13703300" y="134307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43" name="n_1ave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44" name="n_2aveValue【児童館】&#10;有形固定資産減価償却率"/>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45" name="n_3aveValue【児童館】&#10;有形固定資産減価償却率"/>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22151</xdr:rowOff>
    </xdr:from>
    <xdr:ext cx="405111" cy="259045"/>
    <xdr:sp macro="" textlink="">
      <xdr:nvSpPr>
        <xdr:cNvPr id="647" name="n_1mainValue【児童館】&#10;有形固定資産減価償却率"/>
        <xdr:cNvSpPr txBox="1"/>
      </xdr:nvSpPr>
      <xdr:spPr>
        <a:xfrm>
          <a:off x="152660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159311</xdr:rowOff>
    </xdr:from>
    <xdr:ext cx="405111" cy="259045"/>
    <xdr:sp macro="" textlink="">
      <xdr:nvSpPr>
        <xdr:cNvPr id="648" name="n_2mainValue【児童館】&#10;有形固定資産減価償却率"/>
        <xdr:cNvSpPr txBox="1"/>
      </xdr:nvSpPr>
      <xdr:spPr>
        <a:xfrm>
          <a:off x="1438974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125021</xdr:rowOff>
    </xdr:from>
    <xdr:ext cx="340478" cy="259045"/>
    <xdr:sp macro="" textlink="">
      <xdr:nvSpPr>
        <xdr:cNvPr id="649" name="n_3mainValue【児童館】&#10;有形固定資産減価償却率"/>
        <xdr:cNvSpPr txBox="1"/>
      </xdr:nvSpPr>
      <xdr:spPr>
        <a:xfrm>
          <a:off x="135330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78"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107950</xdr:rowOff>
    </xdr:from>
    <xdr:to>
      <xdr:col>116</xdr:col>
      <xdr:colOff>114300</xdr:colOff>
      <xdr:row>82</xdr:row>
      <xdr:rowOff>38100</xdr:rowOff>
    </xdr:to>
    <xdr:sp macro="" textlink="">
      <xdr:nvSpPr>
        <xdr:cNvPr id="689" name="楕円 688"/>
        <xdr:cNvSpPr/>
      </xdr:nvSpPr>
      <xdr:spPr>
        <a:xfrm>
          <a:off x="221107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130827</xdr:rowOff>
    </xdr:from>
    <xdr:ext cx="469744" cy="259045"/>
    <xdr:sp macro="" textlink="">
      <xdr:nvSpPr>
        <xdr:cNvPr id="690" name="【児童館】&#10;一人当たり面積該当値テキスト"/>
        <xdr:cNvSpPr txBox="1"/>
      </xdr:nvSpPr>
      <xdr:spPr>
        <a:xfrm>
          <a:off x="2219960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91" name="楕円 690"/>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158750</xdr:rowOff>
    </xdr:from>
    <xdr:to>
      <xdr:col>116</xdr:col>
      <xdr:colOff>63500</xdr:colOff>
      <xdr:row>82</xdr:row>
      <xdr:rowOff>114300</xdr:rowOff>
    </xdr:to>
    <xdr:cxnSp macro="">
      <xdr:nvCxnSpPr>
        <xdr:cNvPr id="692" name="直線コネクタ 691"/>
        <xdr:cNvCxnSpPr/>
      </xdr:nvCxnSpPr>
      <xdr:spPr>
        <a:xfrm flipV="1">
          <a:off x="21323300" y="14046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76200</xdr:rowOff>
    </xdr:from>
    <xdr:to>
      <xdr:col>107</xdr:col>
      <xdr:colOff>101600</xdr:colOff>
      <xdr:row>83</xdr:row>
      <xdr:rowOff>6350</xdr:rowOff>
    </xdr:to>
    <xdr:sp macro="" textlink="">
      <xdr:nvSpPr>
        <xdr:cNvPr id="693" name="楕円 692"/>
        <xdr:cNvSpPr/>
      </xdr:nvSpPr>
      <xdr:spPr>
        <a:xfrm>
          <a:off x="20383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127000</xdr:rowOff>
    </xdr:to>
    <xdr:cxnSp macro="">
      <xdr:nvCxnSpPr>
        <xdr:cNvPr id="694" name="直線コネクタ 693"/>
        <xdr:cNvCxnSpPr/>
      </xdr:nvCxnSpPr>
      <xdr:spPr>
        <a:xfrm flipV="1">
          <a:off x="20434300" y="1417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76200</xdr:rowOff>
    </xdr:from>
    <xdr:to>
      <xdr:col>102</xdr:col>
      <xdr:colOff>165100</xdr:colOff>
      <xdr:row>83</xdr:row>
      <xdr:rowOff>6350</xdr:rowOff>
    </xdr:to>
    <xdr:sp macro="" textlink="">
      <xdr:nvSpPr>
        <xdr:cNvPr id="695" name="楕円 694"/>
        <xdr:cNvSpPr/>
      </xdr:nvSpPr>
      <xdr:spPr>
        <a:xfrm>
          <a:off x="19494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127000</xdr:rowOff>
    </xdr:from>
    <xdr:to>
      <xdr:col>107</xdr:col>
      <xdr:colOff>50800</xdr:colOff>
      <xdr:row>82</xdr:row>
      <xdr:rowOff>127000</xdr:rowOff>
    </xdr:to>
    <xdr:cxnSp macro="">
      <xdr:nvCxnSpPr>
        <xdr:cNvPr id="696" name="直線コネクタ 695"/>
        <xdr:cNvCxnSpPr/>
      </xdr:nvCxnSpPr>
      <xdr:spPr>
        <a:xfrm>
          <a:off x="19545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7"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98"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99"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01"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22877</xdr:rowOff>
    </xdr:from>
    <xdr:ext cx="469744" cy="259045"/>
    <xdr:sp macro="" textlink="">
      <xdr:nvSpPr>
        <xdr:cNvPr id="702" name="n_2mainValue【児童館】&#10;一人当たり面積"/>
        <xdr:cNvSpPr txBox="1"/>
      </xdr:nvSpPr>
      <xdr:spPr>
        <a:xfrm>
          <a:off x="20199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703" name="n_3mainValue【児童館】&#10;一人当たり面積"/>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有形固定資産減価償却率は、認定こども園・幼稚園・保育園以外の類型において類似団体平均を下回った。</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に低い減価償却率となった児童館については、総合的な児童健全育成拠点である中標津町児童センターを平成２７年に建設したことが要因である。維持管理にかかる経費の増加に留意しつつ、引き続き、子育て環境ならびに広域的な生徒児童交流の場の整備に取組んで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23,392
23,283
684.87
15,890,967
15,814,769
70,096
8,265,146
18,851,725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142620</xdr:rowOff>
    </xdr:from>
    <xdr:ext cx="405111" cy="259045"/>
    <xdr:sp macro="" textlink="">
      <xdr:nvSpPr>
        <xdr:cNvPr id="75" name="【図書館】&#10;有形固定資産減価償却率該当値テキスト"/>
        <xdr:cNvSpPr txBox="1"/>
      </xdr:nvSpPr>
      <xdr:spPr>
        <a:xfrm>
          <a:off x="4673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43543</xdr:rowOff>
    </xdr:to>
    <xdr:cxnSp macro="">
      <xdr:nvCxnSpPr>
        <xdr:cNvPr id="77" name="直線コネクタ 76"/>
        <xdr:cNvCxnSpPr/>
      </xdr:nvCxnSpPr>
      <xdr:spPr>
        <a:xfrm>
          <a:off x="3797300" y="652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7620</xdr:rowOff>
    </xdr:to>
    <xdr:cxnSp macro="">
      <xdr:nvCxnSpPr>
        <xdr:cNvPr id="79" name="直線コネクタ 78"/>
        <xdr:cNvCxnSpPr/>
      </xdr:nvCxnSpPr>
      <xdr:spPr>
        <a:xfrm>
          <a:off x="2908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143147</xdr:rowOff>
    </xdr:to>
    <xdr:cxnSp macro="">
      <xdr:nvCxnSpPr>
        <xdr:cNvPr id="81" name="直線コネクタ 80"/>
        <xdr:cNvCxnSpPr/>
      </xdr:nvCxnSpPr>
      <xdr:spPr>
        <a:xfrm>
          <a:off x="2019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6" name="n_1mainValue【図書館】&#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7" name="n_2mainValue【図書館】&#10;有形固定資産減価償却率"/>
        <xdr:cNvSpPr txBox="1"/>
      </xdr:nvSpPr>
      <xdr:spPr>
        <a:xfrm>
          <a:off x="2705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149151</xdr:rowOff>
    </xdr:from>
    <xdr:ext cx="405111" cy="259045"/>
    <xdr:sp macro="" textlink="">
      <xdr:nvSpPr>
        <xdr:cNvPr id="88" name="n_3mainValue【図書館】&#10;有形固定資産減価償却率"/>
        <xdr:cNvSpPr txBox="1"/>
      </xdr:nvSpPr>
      <xdr:spPr>
        <a:xfrm>
          <a:off x="1816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24" name="楕円 123"/>
        <xdr:cNvSpPr/>
      </xdr:nvSpPr>
      <xdr:spPr>
        <a:xfrm>
          <a:off x="10426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55262</xdr:rowOff>
    </xdr:from>
    <xdr:ext cx="469744" cy="259045"/>
    <xdr:sp macro="" textlink="">
      <xdr:nvSpPr>
        <xdr:cNvPr id="125" name="【図書館】&#10;一人当たり面積該当値テキスト"/>
        <xdr:cNvSpPr txBox="1"/>
      </xdr:nvSpPr>
      <xdr:spPr>
        <a:xfrm>
          <a:off x="10515600"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76835</xdr:rowOff>
    </xdr:from>
    <xdr:to>
      <xdr:col>50</xdr:col>
      <xdr:colOff>165100</xdr:colOff>
      <xdr:row>40</xdr:row>
      <xdr:rowOff>6985</xdr:rowOff>
    </xdr:to>
    <xdr:sp macro="" textlink="">
      <xdr:nvSpPr>
        <xdr:cNvPr id="126" name="楕円 125"/>
        <xdr:cNvSpPr/>
      </xdr:nvSpPr>
      <xdr:spPr>
        <a:xfrm>
          <a:off x="958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127635</xdr:rowOff>
    </xdr:from>
    <xdr:to>
      <xdr:col>55</xdr:col>
      <xdr:colOff>0</xdr:colOff>
      <xdr:row>39</xdr:row>
      <xdr:rowOff>127635</xdr:rowOff>
    </xdr:to>
    <xdr:cxnSp macro="">
      <xdr:nvCxnSpPr>
        <xdr:cNvPr id="127" name="直線コネクタ 126"/>
        <xdr:cNvCxnSpPr/>
      </xdr:nvCxnSpPr>
      <xdr:spPr>
        <a:xfrm>
          <a:off x="9639300" y="681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76835</xdr:rowOff>
    </xdr:from>
    <xdr:to>
      <xdr:col>46</xdr:col>
      <xdr:colOff>38100</xdr:colOff>
      <xdr:row>40</xdr:row>
      <xdr:rowOff>6985</xdr:rowOff>
    </xdr:to>
    <xdr:sp macro="" textlink="">
      <xdr:nvSpPr>
        <xdr:cNvPr id="128" name="楕円 127"/>
        <xdr:cNvSpPr/>
      </xdr:nvSpPr>
      <xdr:spPr>
        <a:xfrm>
          <a:off x="8699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127635</xdr:rowOff>
    </xdr:from>
    <xdr:to>
      <xdr:col>50</xdr:col>
      <xdr:colOff>114300</xdr:colOff>
      <xdr:row>39</xdr:row>
      <xdr:rowOff>127635</xdr:rowOff>
    </xdr:to>
    <xdr:cxnSp macro="">
      <xdr:nvCxnSpPr>
        <xdr:cNvPr id="129" name="直線コネクタ 128"/>
        <xdr:cNvCxnSpPr/>
      </xdr:nvCxnSpPr>
      <xdr:spPr>
        <a:xfrm>
          <a:off x="8750300" y="681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0" name="楕円 129"/>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127635</xdr:rowOff>
    </xdr:from>
    <xdr:to>
      <xdr:col>45</xdr:col>
      <xdr:colOff>177800</xdr:colOff>
      <xdr:row>39</xdr:row>
      <xdr:rowOff>133350</xdr:rowOff>
    </xdr:to>
    <xdr:cxnSp macro="">
      <xdr:nvCxnSpPr>
        <xdr:cNvPr id="131" name="直線コネクタ 130"/>
        <xdr:cNvCxnSpPr/>
      </xdr:nvCxnSpPr>
      <xdr:spPr>
        <a:xfrm flipV="1">
          <a:off x="7861300" y="6814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169562</xdr:rowOff>
    </xdr:from>
    <xdr:ext cx="469744" cy="259045"/>
    <xdr:sp macro="" textlink="">
      <xdr:nvSpPr>
        <xdr:cNvPr id="136" name="n_1main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7" name="n_2main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8"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7"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133350</xdr:rowOff>
    </xdr:from>
    <xdr:to>
      <xdr:col>24</xdr:col>
      <xdr:colOff>114300</xdr:colOff>
      <xdr:row>57</xdr:row>
      <xdr:rowOff>63500</xdr:rowOff>
    </xdr:to>
    <xdr:sp macro="" textlink="">
      <xdr:nvSpPr>
        <xdr:cNvPr id="178" name="楕円 177"/>
        <xdr:cNvSpPr/>
      </xdr:nvSpPr>
      <xdr:spPr>
        <a:xfrm>
          <a:off x="45847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156227</xdr:rowOff>
    </xdr:from>
    <xdr:ext cx="405111" cy="259045"/>
    <xdr:sp macro="" textlink="">
      <xdr:nvSpPr>
        <xdr:cNvPr id="179" name="【体育館・プール】&#10;有形固定資産減価償却率該当値テキスト"/>
        <xdr:cNvSpPr txBox="1"/>
      </xdr:nvSpPr>
      <xdr:spPr>
        <a:xfrm>
          <a:off x="4673600" y="958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92710</xdr:rowOff>
    </xdr:from>
    <xdr:to>
      <xdr:col>20</xdr:col>
      <xdr:colOff>38100</xdr:colOff>
      <xdr:row>57</xdr:row>
      <xdr:rowOff>22860</xdr:rowOff>
    </xdr:to>
    <xdr:sp macro="" textlink="">
      <xdr:nvSpPr>
        <xdr:cNvPr id="180" name="楕円 179"/>
        <xdr:cNvSpPr/>
      </xdr:nvSpPr>
      <xdr:spPr>
        <a:xfrm>
          <a:off x="3746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143510</xdr:rowOff>
    </xdr:from>
    <xdr:to>
      <xdr:col>24</xdr:col>
      <xdr:colOff>63500</xdr:colOff>
      <xdr:row>57</xdr:row>
      <xdr:rowOff>12700</xdr:rowOff>
    </xdr:to>
    <xdr:cxnSp macro="">
      <xdr:nvCxnSpPr>
        <xdr:cNvPr id="181" name="直線コネクタ 180"/>
        <xdr:cNvCxnSpPr/>
      </xdr:nvCxnSpPr>
      <xdr:spPr>
        <a:xfrm>
          <a:off x="3797300" y="974471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53340</xdr:rowOff>
    </xdr:from>
    <xdr:to>
      <xdr:col>15</xdr:col>
      <xdr:colOff>101600</xdr:colOff>
      <xdr:row>56</xdr:row>
      <xdr:rowOff>154940</xdr:rowOff>
    </xdr:to>
    <xdr:sp macro="" textlink="">
      <xdr:nvSpPr>
        <xdr:cNvPr id="182" name="楕円 181"/>
        <xdr:cNvSpPr/>
      </xdr:nvSpPr>
      <xdr:spPr>
        <a:xfrm>
          <a:off x="2857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104140</xdr:rowOff>
    </xdr:from>
    <xdr:to>
      <xdr:col>19</xdr:col>
      <xdr:colOff>177800</xdr:colOff>
      <xdr:row>56</xdr:row>
      <xdr:rowOff>143510</xdr:rowOff>
    </xdr:to>
    <xdr:cxnSp macro="">
      <xdr:nvCxnSpPr>
        <xdr:cNvPr id="183" name="直線コネクタ 182"/>
        <xdr:cNvCxnSpPr/>
      </xdr:nvCxnSpPr>
      <xdr:spPr>
        <a:xfrm>
          <a:off x="2908300" y="970534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69850</xdr:rowOff>
    </xdr:from>
    <xdr:to>
      <xdr:col>10</xdr:col>
      <xdr:colOff>165100</xdr:colOff>
      <xdr:row>57</xdr:row>
      <xdr:rowOff>0</xdr:rowOff>
    </xdr:to>
    <xdr:sp macro="" textlink="">
      <xdr:nvSpPr>
        <xdr:cNvPr id="184" name="楕円 183"/>
        <xdr:cNvSpPr/>
      </xdr:nvSpPr>
      <xdr:spPr>
        <a:xfrm>
          <a:off x="1968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104140</xdr:rowOff>
    </xdr:from>
    <xdr:to>
      <xdr:col>15</xdr:col>
      <xdr:colOff>50800</xdr:colOff>
      <xdr:row>56</xdr:row>
      <xdr:rowOff>120650</xdr:rowOff>
    </xdr:to>
    <xdr:cxnSp macro="">
      <xdr:nvCxnSpPr>
        <xdr:cNvPr id="185" name="直線コネクタ 184"/>
        <xdr:cNvCxnSpPr/>
      </xdr:nvCxnSpPr>
      <xdr:spPr>
        <a:xfrm flipV="1">
          <a:off x="2019300" y="97053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86"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87"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88"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39387</xdr:rowOff>
    </xdr:from>
    <xdr:ext cx="405111" cy="259045"/>
    <xdr:sp macro="" textlink="">
      <xdr:nvSpPr>
        <xdr:cNvPr id="190" name="n_1mainValue【体育館・プール】&#10;有形固定資産減価償却率"/>
        <xdr:cNvSpPr txBox="1"/>
      </xdr:nvSpPr>
      <xdr:spPr>
        <a:xfrm>
          <a:off x="3582044"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xdr:rowOff>
    </xdr:from>
    <xdr:ext cx="405111" cy="259045"/>
    <xdr:sp macro="" textlink="">
      <xdr:nvSpPr>
        <xdr:cNvPr id="191" name="n_2mainValue【体育館・プール】&#10;有形固定資産減価償却率"/>
        <xdr:cNvSpPr txBox="1"/>
      </xdr:nvSpPr>
      <xdr:spPr>
        <a:xfrm>
          <a:off x="2705744"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16527</xdr:rowOff>
    </xdr:from>
    <xdr:ext cx="405111" cy="259045"/>
    <xdr:sp macro="" textlink="">
      <xdr:nvSpPr>
        <xdr:cNvPr id="192" name="n_3mainValue【体育館・プール】&#10;有形固定資産減価償却率"/>
        <xdr:cNvSpPr txBox="1"/>
      </xdr:nvSpPr>
      <xdr:spPr>
        <a:xfrm>
          <a:off x="1816744"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32" name="楕円 231"/>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33" name="【体育館・プール】&#10;一人当たり面積該当値テキスト"/>
        <xdr:cNvSpPr txBox="1"/>
      </xdr:nvSpPr>
      <xdr:spPr>
        <a:xfrm>
          <a:off x="10515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111125</xdr:rowOff>
    </xdr:from>
    <xdr:to>
      <xdr:col>50</xdr:col>
      <xdr:colOff>165100</xdr:colOff>
      <xdr:row>61</xdr:row>
      <xdr:rowOff>41275</xdr:rowOff>
    </xdr:to>
    <xdr:sp macro="" textlink="">
      <xdr:nvSpPr>
        <xdr:cNvPr id="234" name="楕円 233"/>
        <xdr:cNvSpPr/>
      </xdr:nvSpPr>
      <xdr:spPr>
        <a:xfrm>
          <a:off x="9588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161925</xdr:rowOff>
    </xdr:to>
    <xdr:cxnSp macro="">
      <xdr:nvCxnSpPr>
        <xdr:cNvPr id="235" name="直線コネクタ 234"/>
        <xdr:cNvCxnSpPr/>
      </xdr:nvCxnSpPr>
      <xdr:spPr>
        <a:xfrm flipV="1">
          <a:off x="9639300" y="104470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114935</xdr:rowOff>
    </xdr:from>
    <xdr:to>
      <xdr:col>46</xdr:col>
      <xdr:colOff>38100</xdr:colOff>
      <xdr:row>61</xdr:row>
      <xdr:rowOff>45085</xdr:rowOff>
    </xdr:to>
    <xdr:sp macro="" textlink="">
      <xdr:nvSpPr>
        <xdr:cNvPr id="236" name="楕円 235"/>
        <xdr:cNvSpPr/>
      </xdr:nvSpPr>
      <xdr:spPr>
        <a:xfrm>
          <a:off x="8699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161925</xdr:rowOff>
    </xdr:from>
    <xdr:to>
      <xdr:col>50</xdr:col>
      <xdr:colOff>114300</xdr:colOff>
      <xdr:row>60</xdr:row>
      <xdr:rowOff>165735</xdr:rowOff>
    </xdr:to>
    <xdr:cxnSp macro="">
      <xdr:nvCxnSpPr>
        <xdr:cNvPr id="237" name="直線コネクタ 236"/>
        <xdr:cNvCxnSpPr/>
      </xdr:nvCxnSpPr>
      <xdr:spPr>
        <a:xfrm flipV="1">
          <a:off x="8750300" y="10448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120650</xdr:rowOff>
    </xdr:from>
    <xdr:to>
      <xdr:col>41</xdr:col>
      <xdr:colOff>101600</xdr:colOff>
      <xdr:row>61</xdr:row>
      <xdr:rowOff>50800</xdr:rowOff>
    </xdr:to>
    <xdr:sp macro="" textlink="">
      <xdr:nvSpPr>
        <xdr:cNvPr id="238" name="楕円 237"/>
        <xdr:cNvSpPr/>
      </xdr:nvSpPr>
      <xdr:spPr>
        <a:xfrm>
          <a:off x="781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165735</xdr:rowOff>
    </xdr:from>
    <xdr:to>
      <xdr:col>45</xdr:col>
      <xdr:colOff>177800</xdr:colOff>
      <xdr:row>61</xdr:row>
      <xdr:rowOff>0</xdr:rowOff>
    </xdr:to>
    <xdr:cxnSp macro="">
      <xdr:nvCxnSpPr>
        <xdr:cNvPr id="239" name="直線コネクタ 238"/>
        <xdr:cNvCxnSpPr/>
      </xdr:nvCxnSpPr>
      <xdr:spPr>
        <a:xfrm flipV="1">
          <a:off x="7861300" y="1045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57802</xdr:rowOff>
    </xdr:from>
    <xdr:ext cx="469744" cy="259045"/>
    <xdr:sp macro="" textlink="">
      <xdr:nvSpPr>
        <xdr:cNvPr id="244" name="n_1mainValue【体育館・プール】&#10;一人当たり面積"/>
        <xdr:cNvSpPr txBox="1"/>
      </xdr:nvSpPr>
      <xdr:spPr>
        <a:xfrm>
          <a:off x="93917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61612</xdr:rowOff>
    </xdr:from>
    <xdr:ext cx="469744" cy="259045"/>
    <xdr:sp macro="" textlink="">
      <xdr:nvSpPr>
        <xdr:cNvPr id="245" name="n_2mainValue【体育館・プール】&#10;一人当たり面積"/>
        <xdr:cNvSpPr txBox="1"/>
      </xdr:nvSpPr>
      <xdr:spPr>
        <a:xfrm>
          <a:off x="8515427"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46" name="n_3mainValue【体育館・プール】&#10;一人当たり面積"/>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6"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87" name="楕円 286"/>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88"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89" name="楕円 288"/>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90" name="直線コネクタ 289"/>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91" name="楕円 290"/>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92" name="直線コネクタ 291"/>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93" name="楕円 292"/>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94" name="直線コネクタ 293"/>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95"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96"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7"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99" name="n_1mainValue【福祉施設】&#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00" name="n_2mainValue【福祉施設】&#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01" name="n_3mainValue【福祉施設】&#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8"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39" name="楕円 338"/>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340" name="【福祉施設】&#10;一人当たり面積該当値テキスト"/>
        <xdr:cNvSpPr txBox="1"/>
      </xdr:nvSpPr>
      <xdr:spPr>
        <a:xfrm>
          <a:off x="10515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341" name="楕円 340"/>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145542</xdr:rowOff>
    </xdr:to>
    <xdr:cxnSp macro="">
      <xdr:nvCxnSpPr>
        <xdr:cNvPr id="342" name="直線コネクタ 341"/>
        <xdr:cNvCxnSpPr/>
      </xdr:nvCxnSpPr>
      <xdr:spPr>
        <a:xfrm>
          <a:off x="9639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43" name="楕円 342"/>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145542</xdr:rowOff>
    </xdr:from>
    <xdr:to>
      <xdr:col>50</xdr:col>
      <xdr:colOff>114300</xdr:colOff>
      <xdr:row>85</xdr:row>
      <xdr:rowOff>145542</xdr:rowOff>
    </xdr:to>
    <xdr:cxnSp macro="">
      <xdr:nvCxnSpPr>
        <xdr:cNvPr id="344" name="直線コネクタ 343"/>
        <xdr:cNvCxnSpPr/>
      </xdr:nvCxnSpPr>
      <xdr:spPr>
        <a:xfrm>
          <a:off x="8750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97028</xdr:rowOff>
    </xdr:from>
    <xdr:to>
      <xdr:col>41</xdr:col>
      <xdr:colOff>101600</xdr:colOff>
      <xdr:row>86</xdr:row>
      <xdr:rowOff>27178</xdr:rowOff>
    </xdr:to>
    <xdr:sp macro="" textlink="">
      <xdr:nvSpPr>
        <xdr:cNvPr id="345" name="楕円 344"/>
        <xdr:cNvSpPr/>
      </xdr:nvSpPr>
      <xdr:spPr>
        <a:xfrm>
          <a:off x="7810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145542</xdr:rowOff>
    </xdr:from>
    <xdr:to>
      <xdr:col>45</xdr:col>
      <xdr:colOff>177800</xdr:colOff>
      <xdr:row>85</xdr:row>
      <xdr:rowOff>147828</xdr:rowOff>
    </xdr:to>
    <xdr:cxnSp macro="">
      <xdr:nvCxnSpPr>
        <xdr:cNvPr id="346" name="直線コネクタ 345"/>
        <xdr:cNvCxnSpPr/>
      </xdr:nvCxnSpPr>
      <xdr:spPr>
        <a:xfrm flipV="1">
          <a:off x="7861300" y="14718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7"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8"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9"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351" name="n_1mainValue【福祉施設】&#10;一人当たり面積"/>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52" name="n_2mainValue【福祉施設】&#10;一人当たり面積"/>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53" name="n_3mainValue【福祉施設】&#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4"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30299</xdr:rowOff>
    </xdr:from>
    <xdr:to>
      <xdr:col>24</xdr:col>
      <xdr:colOff>114300</xdr:colOff>
      <xdr:row>104</xdr:row>
      <xdr:rowOff>131899</xdr:rowOff>
    </xdr:to>
    <xdr:sp macro="" textlink="">
      <xdr:nvSpPr>
        <xdr:cNvPr id="395" name="楕円 394"/>
        <xdr:cNvSpPr/>
      </xdr:nvSpPr>
      <xdr:spPr>
        <a:xfrm>
          <a:off x="4584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53176</xdr:rowOff>
    </xdr:from>
    <xdr:ext cx="405111" cy="259045"/>
    <xdr:sp macro="" textlink="">
      <xdr:nvSpPr>
        <xdr:cNvPr id="396" name="【市民会館】&#10;有形固定資産減価償却率該当値テキスト"/>
        <xdr:cNvSpPr txBox="1"/>
      </xdr:nvSpPr>
      <xdr:spPr>
        <a:xfrm>
          <a:off x="4673600" y="1771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397" name="楕円 396"/>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81099</xdr:rowOff>
    </xdr:to>
    <xdr:cxnSp macro="">
      <xdr:nvCxnSpPr>
        <xdr:cNvPr id="398" name="直線コネクタ 397"/>
        <xdr:cNvCxnSpPr/>
      </xdr:nvCxnSpPr>
      <xdr:spPr>
        <a:xfrm>
          <a:off x="3797300" y="179070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28666</xdr:rowOff>
    </xdr:from>
    <xdr:to>
      <xdr:col>15</xdr:col>
      <xdr:colOff>101600</xdr:colOff>
      <xdr:row>104</xdr:row>
      <xdr:rowOff>130266</xdr:rowOff>
    </xdr:to>
    <xdr:sp macro="" textlink="">
      <xdr:nvSpPr>
        <xdr:cNvPr id="399" name="楕円 398"/>
        <xdr:cNvSpPr/>
      </xdr:nvSpPr>
      <xdr:spPr>
        <a:xfrm>
          <a:off x="2857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79466</xdr:rowOff>
    </xdr:to>
    <xdr:cxnSp macro="">
      <xdr:nvCxnSpPr>
        <xdr:cNvPr id="400" name="直線コネクタ 399"/>
        <xdr:cNvCxnSpPr/>
      </xdr:nvCxnSpPr>
      <xdr:spPr>
        <a:xfrm flipV="1">
          <a:off x="2908300" y="179070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01" name="楕円 400"/>
        <xdr:cNvSpPr/>
      </xdr:nvSpPr>
      <xdr:spPr>
        <a:xfrm>
          <a:off x="1968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59871</xdr:rowOff>
    </xdr:from>
    <xdr:to>
      <xdr:col>15</xdr:col>
      <xdr:colOff>50800</xdr:colOff>
      <xdr:row>104</xdr:row>
      <xdr:rowOff>79466</xdr:rowOff>
    </xdr:to>
    <xdr:cxnSp macro="">
      <xdr:nvCxnSpPr>
        <xdr:cNvPr id="402" name="直線コネクタ 401"/>
        <xdr:cNvCxnSpPr/>
      </xdr:nvCxnSpPr>
      <xdr:spPr>
        <a:xfrm>
          <a:off x="2019300" y="178906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5"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143527</xdr:rowOff>
    </xdr:from>
    <xdr:ext cx="405111" cy="259045"/>
    <xdr:sp macro="" textlink="">
      <xdr:nvSpPr>
        <xdr:cNvPr id="407" name="n_1mainValue【市民会館】&#10;有形固定資産減価償却率"/>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408" name="n_2main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09" name="n_3main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36"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164846</xdr:rowOff>
    </xdr:from>
    <xdr:to>
      <xdr:col>55</xdr:col>
      <xdr:colOff>50800</xdr:colOff>
      <xdr:row>104</xdr:row>
      <xdr:rowOff>94996</xdr:rowOff>
    </xdr:to>
    <xdr:sp macro="" textlink="">
      <xdr:nvSpPr>
        <xdr:cNvPr id="447" name="楕円 446"/>
        <xdr:cNvSpPr/>
      </xdr:nvSpPr>
      <xdr:spPr>
        <a:xfrm>
          <a:off x="10426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16273</xdr:rowOff>
    </xdr:from>
    <xdr:ext cx="469744" cy="259045"/>
    <xdr:sp macro="" textlink="">
      <xdr:nvSpPr>
        <xdr:cNvPr id="448" name="【市民会館】&#10;一人当たり面積該当値テキスト"/>
        <xdr:cNvSpPr txBox="1"/>
      </xdr:nvSpPr>
      <xdr:spPr>
        <a:xfrm>
          <a:off x="10515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167132</xdr:rowOff>
    </xdr:from>
    <xdr:to>
      <xdr:col>50</xdr:col>
      <xdr:colOff>165100</xdr:colOff>
      <xdr:row>104</xdr:row>
      <xdr:rowOff>97282</xdr:rowOff>
    </xdr:to>
    <xdr:sp macro="" textlink="">
      <xdr:nvSpPr>
        <xdr:cNvPr id="449" name="楕円 448"/>
        <xdr:cNvSpPr/>
      </xdr:nvSpPr>
      <xdr:spPr>
        <a:xfrm>
          <a:off x="9588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44196</xdr:rowOff>
    </xdr:from>
    <xdr:to>
      <xdr:col>55</xdr:col>
      <xdr:colOff>0</xdr:colOff>
      <xdr:row>104</xdr:row>
      <xdr:rowOff>46482</xdr:rowOff>
    </xdr:to>
    <xdr:cxnSp macro="">
      <xdr:nvCxnSpPr>
        <xdr:cNvPr id="450" name="直線コネクタ 449"/>
        <xdr:cNvCxnSpPr/>
      </xdr:nvCxnSpPr>
      <xdr:spPr>
        <a:xfrm flipV="1">
          <a:off x="9639300" y="178749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xdr:rowOff>
    </xdr:from>
    <xdr:to>
      <xdr:col>46</xdr:col>
      <xdr:colOff>38100</xdr:colOff>
      <xdr:row>104</xdr:row>
      <xdr:rowOff>101854</xdr:rowOff>
    </xdr:to>
    <xdr:sp macro="" textlink="">
      <xdr:nvSpPr>
        <xdr:cNvPr id="451" name="楕円 450"/>
        <xdr:cNvSpPr/>
      </xdr:nvSpPr>
      <xdr:spPr>
        <a:xfrm>
          <a:off x="8699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46482</xdr:rowOff>
    </xdr:from>
    <xdr:to>
      <xdr:col>50</xdr:col>
      <xdr:colOff>114300</xdr:colOff>
      <xdr:row>104</xdr:row>
      <xdr:rowOff>51054</xdr:rowOff>
    </xdr:to>
    <xdr:cxnSp macro="">
      <xdr:nvCxnSpPr>
        <xdr:cNvPr id="452" name="直線コネクタ 451"/>
        <xdr:cNvCxnSpPr/>
      </xdr:nvCxnSpPr>
      <xdr:spPr>
        <a:xfrm flipV="1">
          <a:off x="8750300" y="178772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7113</xdr:rowOff>
    </xdr:from>
    <xdr:to>
      <xdr:col>41</xdr:col>
      <xdr:colOff>101600</xdr:colOff>
      <xdr:row>104</xdr:row>
      <xdr:rowOff>108713</xdr:rowOff>
    </xdr:to>
    <xdr:sp macro="" textlink="">
      <xdr:nvSpPr>
        <xdr:cNvPr id="453" name="楕円 452"/>
        <xdr:cNvSpPr/>
      </xdr:nvSpPr>
      <xdr:spPr>
        <a:xfrm>
          <a:off x="7810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51054</xdr:rowOff>
    </xdr:from>
    <xdr:to>
      <xdr:col>45</xdr:col>
      <xdr:colOff>177800</xdr:colOff>
      <xdr:row>104</xdr:row>
      <xdr:rowOff>57913</xdr:rowOff>
    </xdr:to>
    <xdr:cxnSp macro="">
      <xdr:nvCxnSpPr>
        <xdr:cNvPr id="454" name="直線コネクタ 453"/>
        <xdr:cNvCxnSpPr/>
      </xdr:nvCxnSpPr>
      <xdr:spPr>
        <a:xfrm flipV="1">
          <a:off x="7861300" y="178818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55"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56"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57"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113809</xdr:rowOff>
    </xdr:from>
    <xdr:ext cx="469744" cy="259045"/>
    <xdr:sp macro="" textlink="">
      <xdr:nvSpPr>
        <xdr:cNvPr id="459" name="n_1mainValue【市民会館】&#10;一人当たり面積"/>
        <xdr:cNvSpPr txBox="1"/>
      </xdr:nvSpPr>
      <xdr:spPr>
        <a:xfrm>
          <a:off x="9391727" y="17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118381</xdr:rowOff>
    </xdr:from>
    <xdr:ext cx="469744" cy="259045"/>
    <xdr:sp macro="" textlink="">
      <xdr:nvSpPr>
        <xdr:cNvPr id="460" name="n_2mainValue【市民会館】&#10;一人当たり面積"/>
        <xdr:cNvSpPr txBox="1"/>
      </xdr:nvSpPr>
      <xdr:spPr>
        <a:xfrm>
          <a:off x="8515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125240</xdr:rowOff>
    </xdr:from>
    <xdr:ext cx="469744" cy="259045"/>
    <xdr:sp macro="" textlink="">
      <xdr:nvSpPr>
        <xdr:cNvPr id="461" name="n_3mainValue【市民会館】&#10;一人当たり面積"/>
        <xdr:cNvSpPr txBox="1"/>
      </xdr:nvSpPr>
      <xdr:spPr>
        <a:xfrm>
          <a:off x="7626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92"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67854</xdr:rowOff>
    </xdr:from>
    <xdr:to>
      <xdr:col>85</xdr:col>
      <xdr:colOff>177800</xdr:colOff>
      <xdr:row>37</xdr:row>
      <xdr:rowOff>169455</xdr:rowOff>
    </xdr:to>
    <xdr:sp macro="" textlink="">
      <xdr:nvSpPr>
        <xdr:cNvPr id="503" name="楕円 502"/>
        <xdr:cNvSpPr/>
      </xdr:nvSpPr>
      <xdr:spPr>
        <a:xfrm>
          <a:off x="162687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90731</xdr:rowOff>
    </xdr:from>
    <xdr:ext cx="405111" cy="259045"/>
    <xdr:sp macro="" textlink="">
      <xdr:nvSpPr>
        <xdr:cNvPr id="504" name="【一般廃棄物処理施設】&#10;有形固定資産減価償却率該当値テキスト"/>
        <xdr:cNvSpPr txBox="1"/>
      </xdr:nvSpPr>
      <xdr:spPr>
        <a:xfrm>
          <a:off x="16357600"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9072</xdr:rowOff>
    </xdr:from>
    <xdr:to>
      <xdr:col>81</xdr:col>
      <xdr:colOff>101600</xdr:colOff>
      <xdr:row>37</xdr:row>
      <xdr:rowOff>110672</xdr:rowOff>
    </xdr:to>
    <xdr:sp macro="" textlink="">
      <xdr:nvSpPr>
        <xdr:cNvPr id="505" name="楕円 504"/>
        <xdr:cNvSpPr/>
      </xdr:nvSpPr>
      <xdr:spPr>
        <a:xfrm>
          <a:off x="15430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59872</xdr:rowOff>
    </xdr:from>
    <xdr:to>
      <xdr:col>85</xdr:col>
      <xdr:colOff>127000</xdr:colOff>
      <xdr:row>37</xdr:row>
      <xdr:rowOff>118654</xdr:rowOff>
    </xdr:to>
    <xdr:cxnSp macro="">
      <xdr:nvCxnSpPr>
        <xdr:cNvPr id="506" name="直線コネクタ 505"/>
        <xdr:cNvCxnSpPr/>
      </xdr:nvCxnSpPr>
      <xdr:spPr>
        <a:xfrm>
          <a:off x="15481300" y="640352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121739</xdr:rowOff>
    </xdr:from>
    <xdr:to>
      <xdr:col>76</xdr:col>
      <xdr:colOff>165100</xdr:colOff>
      <xdr:row>37</xdr:row>
      <xdr:rowOff>51889</xdr:rowOff>
    </xdr:to>
    <xdr:sp macro="" textlink="">
      <xdr:nvSpPr>
        <xdr:cNvPr id="507" name="楕円 506"/>
        <xdr:cNvSpPr/>
      </xdr:nvSpPr>
      <xdr:spPr>
        <a:xfrm>
          <a:off x="14541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1089</xdr:rowOff>
    </xdr:from>
    <xdr:to>
      <xdr:col>81</xdr:col>
      <xdr:colOff>50800</xdr:colOff>
      <xdr:row>37</xdr:row>
      <xdr:rowOff>59872</xdr:rowOff>
    </xdr:to>
    <xdr:cxnSp macro="">
      <xdr:nvCxnSpPr>
        <xdr:cNvPr id="508" name="直線コネクタ 507"/>
        <xdr:cNvCxnSpPr/>
      </xdr:nvCxnSpPr>
      <xdr:spPr>
        <a:xfrm>
          <a:off x="14592300" y="634473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84183</xdr:rowOff>
    </xdr:from>
    <xdr:to>
      <xdr:col>72</xdr:col>
      <xdr:colOff>38100</xdr:colOff>
      <xdr:row>37</xdr:row>
      <xdr:rowOff>14333</xdr:rowOff>
    </xdr:to>
    <xdr:sp macro="" textlink="">
      <xdr:nvSpPr>
        <xdr:cNvPr id="509" name="楕円 508"/>
        <xdr:cNvSpPr/>
      </xdr:nvSpPr>
      <xdr:spPr>
        <a:xfrm>
          <a:off x="13652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134983</xdr:rowOff>
    </xdr:from>
    <xdr:to>
      <xdr:col>76</xdr:col>
      <xdr:colOff>114300</xdr:colOff>
      <xdr:row>37</xdr:row>
      <xdr:rowOff>1089</xdr:rowOff>
    </xdr:to>
    <xdr:cxnSp macro="">
      <xdr:nvCxnSpPr>
        <xdr:cNvPr id="510" name="直線コネクタ 509"/>
        <xdr:cNvCxnSpPr/>
      </xdr:nvCxnSpPr>
      <xdr:spPr>
        <a:xfrm>
          <a:off x="13703300" y="630718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11"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12"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13"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14"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127199</xdr:rowOff>
    </xdr:from>
    <xdr:ext cx="405111" cy="259045"/>
    <xdr:sp macro="" textlink="">
      <xdr:nvSpPr>
        <xdr:cNvPr id="515" name="n_1mainValue【一般廃棄物処理施設】&#10;有形固定資産減価償却率"/>
        <xdr:cNvSpPr txBox="1"/>
      </xdr:nvSpPr>
      <xdr:spPr>
        <a:xfrm>
          <a:off x="15266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68416</xdr:rowOff>
    </xdr:from>
    <xdr:ext cx="405111" cy="259045"/>
    <xdr:sp macro="" textlink="">
      <xdr:nvSpPr>
        <xdr:cNvPr id="516" name="n_2mainValue【一般廃棄物処理施設】&#10;有形固定資産減価償却率"/>
        <xdr:cNvSpPr txBox="1"/>
      </xdr:nvSpPr>
      <xdr:spPr>
        <a:xfrm>
          <a:off x="14389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30860</xdr:rowOff>
    </xdr:from>
    <xdr:ext cx="405111" cy="259045"/>
    <xdr:sp macro="" textlink="">
      <xdr:nvSpPr>
        <xdr:cNvPr id="517" name="n_3mainValue【一般廃棄物処理施設】&#10;有形固定資産減価償却率"/>
        <xdr:cNvSpPr txBox="1"/>
      </xdr:nvSpPr>
      <xdr:spPr>
        <a:xfrm>
          <a:off x="13500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8" name="直線コネクタ 52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9" name="テキスト ボックス 52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2" name="直線コネクタ 53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3" name="テキスト ボックス 53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7" name="直線コネクタ 536"/>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9" name="直線コネクタ 53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40"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41" name="直線コネクタ 540"/>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42"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3" name="フローチャート: 判断 542"/>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4" name="フローチャート: 判断 543"/>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5" name="フローチャート: 判断 544"/>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6" name="フローチャート: 判断 545"/>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7" name="フローチャート: 判断 546"/>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55707</xdr:rowOff>
    </xdr:from>
    <xdr:to>
      <xdr:col>116</xdr:col>
      <xdr:colOff>114300</xdr:colOff>
      <xdr:row>38</xdr:row>
      <xdr:rowOff>157307</xdr:rowOff>
    </xdr:to>
    <xdr:sp macro="" textlink="">
      <xdr:nvSpPr>
        <xdr:cNvPr id="553" name="楕円 552"/>
        <xdr:cNvSpPr/>
      </xdr:nvSpPr>
      <xdr:spPr>
        <a:xfrm>
          <a:off x="22110700" y="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78584</xdr:rowOff>
    </xdr:from>
    <xdr:ext cx="534377" cy="259045"/>
    <xdr:sp macro="" textlink="">
      <xdr:nvSpPr>
        <xdr:cNvPr id="554" name="【一般廃棄物処理施設】&#10;一人当たり有形固定資産（償却資産）額該当値テキスト"/>
        <xdr:cNvSpPr txBox="1"/>
      </xdr:nvSpPr>
      <xdr:spPr>
        <a:xfrm>
          <a:off x="22199600" y="642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74144</xdr:rowOff>
    </xdr:from>
    <xdr:to>
      <xdr:col>112</xdr:col>
      <xdr:colOff>38100</xdr:colOff>
      <xdr:row>39</xdr:row>
      <xdr:rowOff>4294</xdr:rowOff>
    </xdr:to>
    <xdr:sp macro="" textlink="">
      <xdr:nvSpPr>
        <xdr:cNvPr id="555" name="楕円 554"/>
        <xdr:cNvSpPr/>
      </xdr:nvSpPr>
      <xdr:spPr>
        <a:xfrm>
          <a:off x="21272500" y="65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106507</xdr:rowOff>
    </xdr:from>
    <xdr:to>
      <xdr:col>116</xdr:col>
      <xdr:colOff>63500</xdr:colOff>
      <xdr:row>38</xdr:row>
      <xdr:rowOff>124944</xdr:rowOff>
    </xdr:to>
    <xdr:cxnSp macro="">
      <xdr:nvCxnSpPr>
        <xdr:cNvPr id="556" name="直線コネクタ 555"/>
        <xdr:cNvCxnSpPr/>
      </xdr:nvCxnSpPr>
      <xdr:spPr>
        <a:xfrm flipV="1">
          <a:off x="21323300" y="6621607"/>
          <a:ext cx="838200" cy="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85693</xdr:rowOff>
    </xdr:from>
    <xdr:to>
      <xdr:col>107</xdr:col>
      <xdr:colOff>101600</xdr:colOff>
      <xdr:row>39</xdr:row>
      <xdr:rowOff>15843</xdr:rowOff>
    </xdr:to>
    <xdr:sp macro="" textlink="">
      <xdr:nvSpPr>
        <xdr:cNvPr id="557" name="楕円 556"/>
        <xdr:cNvSpPr/>
      </xdr:nvSpPr>
      <xdr:spPr>
        <a:xfrm>
          <a:off x="20383500" y="6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124944</xdr:rowOff>
    </xdr:from>
    <xdr:to>
      <xdr:col>111</xdr:col>
      <xdr:colOff>177800</xdr:colOff>
      <xdr:row>38</xdr:row>
      <xdr:rowOff>136493</xdr:rowOff>
    </xdr:to>
    <xdr:cxnSp macro="">
      <xdr:nvCxnSpPr>
        <xdr:cNvPr id="558" name="直線コネクタ 557"/>
        <xdr:cNvCxnSpPr/>
      </xdr:nvCxnSpPr>
      <xdr:spPr>
        <a:xfrm flipV="1">
          <a:off x="20434300" y="6640044"/>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94631</xdr:rowOff>
    </xdr:from>
    <xdr:to>
      <xdr:col>102</xdr:col>
      <xdr:colOff>165100</xdr:colOff>
      <xdr:row>39</xdr:row>
      <xdr:rowOff>24781</xdr:rowOff>
    </xdr:to>
    <xdr:sp macro="" textlink="">
      <xdr:nvSpPr>
        <xdr:cNvPr id="559" name="楕円 558"/>
        <xdr:cNvSpPr/>
      </xdr:nvSpPr>
      <xdr:spPr>
        <a:xfrm>
          <a:off x="19494500" y="66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136493</xdr:rowOff>
    </xdr:from>
    <xdr:to>
      <xdr:col>107</xdr:col>
      <xdr:colOff>50800</xdr:colOff>
      <xdr:row>38</xdr:row>
      <xdr:rowOff>145431</xdr:rowOff>
    </xdr:to>
    <xdr:cxnSp macro="">
      <xdr:nvCxnSpPr>
        <xdr:cNvPr id="560" name="直線コネクタ 559"/>
        <xdr:cNvCxnSpPr/>
      </xdr:nvCxnSpPr>
      <xdr:spPr>
        <a:xfrm flipV="1">
          <a:off x="19545300" y="6651593"/>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61"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62"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63"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64"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166871</xdr:rowOff>
    </xdr:from>
    <xdr:ext cx="534377" cy="259045"/>
    <xdr:sp macro="" textlink="">
      <xdr:nvSpPr>
        <xdr:cNvPr id="565" name="n_1mainValue【一般廃棄物処理施設】&#10;一人当たり有形固定資産（償却資産）額"/>
        <xdr:cNvSpPr txBox="1"/>
      </xdr:nvSpPr>
      <xdr:spPr>
        <a:xfrm>
          <a:off x="21043411" y="668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32370</xdr:rowOff>
    </xdr:from>
    <xdr:ext cx="534377" cy="259045"/>
    <xdr:sp macro="" textlink="">
      <xdr:nvSpPr>
        <xdr:cNvPr id="566" name="n_2mainValue【一般廃棄物処理施設】&#10;一人当たり有形固定資産（償却資産）額"/>
        <xdr:cNvSpPr txBox="1"/>
      </xdr:nvSpPr>
      <xdr:spPr>
        <a:xfrm>
          <a:off x="20167111" y="63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15908</xdr:rowOff>
    </xdr:from>
    <xdr:ext cx="534377" cy="259045"/>
    <xdr:sp macro="" textlink="">
      <xdr:nvSpPr>
        <xdr:cNvPr id="567" name="n_3mainValue【一般廃棄物処理施設】&#10;一人当たり有形固定資産（償却資産）額"/>
        <xdr:cNvSpPr txBox="1"/>
      </xdr:nvSpPr>
      <xdr:spPr>
        <a:xfrm>
          <a:off x="19278111" y="670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0" name="テキスト ボックス 57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0" name="テキスト ボックス 58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93" name="直線コネクタ 59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9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95" name="直線コネクタ 59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7" name="直線コネクタ 59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98"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9" name="フローチャート: 判断 59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00" name="フローチャート: 判断 59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01" name="フローチャート: 判断 60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2" name="フローチャート: 判断 60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03" name="フローチャート: 判断 60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609" name="楕円 608"/>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610" name="【保健センター・保健所】&#10;有形固定資産減価償却率該当値テキスト"/>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27577</xdr:rowOff>
    </xdr:from>
    <xdr:to>
      <xdr:col>81</xdr:col>
      <xdr:colOff>101600</xdr:colOff>
      <xdr:row>61</xdr:row>
      <xdr:rowOff>129177</xdr:rowOff>
    </xdr:to>
    <xdr:sp macro="" textlink="">
      <xdr:nvSpPr>
        <xdr:cNvPr id="611" name="楕円 610"/>
        <xdr:cNvSpPr/>
      </xdr:nvSpPr>
      <xdr:spPr>
        <a:xfrm>
          <a:off x="15430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78377</xdr:rowOff>
    </xdr:from>
    <xdr:to>
      <xdr:col>85</xdr:col>
      <xdr:colOff>127000</xdr:colOff>
      <xdr:row>61</xdr:row>
      <xdr:rowOff>109401</xdr:rowOff>
    </xdr:to>
    <xdr:cxnSp macro="">
      <xdr:nvCxnSpPr>
        <xdr:cNvPr id="612" name="直線コネクタ 611"/>
        <xdr:cNvCxnSpPr/>
      </xdr:nvCxnSpPr>
      <xdr:spPr>
        <a:xfrm>
          <a:off x="15481300" y="105368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613" name="楕円 612"/>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78377</xdr:rowOff>
    </xdr:to>
    <xdr:cxnSp macro="">
      <xdr:nvCxnSpPr>
        <xdr:cNvPr id="614" name="直線コネクタ 613"/>
        <xdr:cNvCxnSpPr/>
      </xdr:nvCxnSpPr>
      <xdr:spPr>
        <a:xfrm>
          <a:off x="14592300" y="1050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135346</xdr:rowOff>
    </xdr:from>
    <xdr:to>
      <xdr:col>72</xdr:col>
      <xdr:colOff>38100</xdr:colOff>
      <xdr:row>61</xdr:row>
      <xdr:rowOff>65496</xdr:rowOff>
    </xdr:to>
    <xdr:sp macro="" textlink="">
      <xdr:nvSpPr>
        <xdr:cNvPr id="615" name="楕円 614"/>
        <xdr:cNvSpPr/>
      </xdr:nvSpPr>
      <xdr:spPr>
        <a:xfrm>
          <a:off x="13652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14696</xdr:rowOff>
    </xdr:from>
    <xdr:to>
      <xdr:col>76</xdr:col>
      <xdr:colOff>114300</xdr:colOff>
      <xdr:row>61</xdr:row>
      <xdr:rowOff>45720</xdr:rowOff>
    </xdr:to>
    <xdr:cxnSp macro="">
      <xdr:nvCxnSpPr>
        <xdr:cNvPr id="616" name="直線コネクタ 615"/>
        <xdr:cNvCxnSpPr/>
      </xdr:nvCxnSpPr>
      <xdr:spPr>
        <a:xfrm>
          <a:off x="13703300" y="104731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17"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18"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9"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20"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120304</xdr:rowOff>
    </xdr:from>
    <xdr:ext cx="405111" cy="259045"/>
    <xdr:sp macro="" textlink="">
      <xdr:nvSpPr>
        <xdr:cNvPr id="621" name="n_1mainValue【保健センター・保健所】&#10;有形固定資産減価償却率"/>
        <xdr:cNvSpPr txBox="1"/>
      </xdr:nvSpPr>
      <xdr:spPr>
        <a:xfrm>
          <a:off x="15266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622" name="n_2mainValue【保健センター・保健所】&#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56623</xdr:rowOff>
    </xdr:from>
    <xdr:ext cx="405111" cy="259045"/>
    <xdr:sp macro="" textlink="">
      <xdr:nvSpPr>
        <xdr:cNvPr id="623" name="n_3mainValue【保健センター・保健所】&#10;有形固定資産減価償却率"/>
        <xdr:cNvSpPr txBox="1"/>
      </xdr:nvSpPr>
      <xdr:spPr>
        <a:xfrm>
          <a:off x="13500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3" name="テキスト ボックス 6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5" name="テキスト ボックス 6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9" name="直線コネクタ 648"/>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5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51" name="直線コネクタ 65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52"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53" name="直線コネクタ 652"/>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54"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55" name="フローチャート: 判断 654"/>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6" name="フローチャート: 判断 655"/>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7" name="フローチャート: 判断 656"/>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8" name="フローチャート: 判断 657"/>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9" name="フローチャート: 判断 658"/>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665" name="楕円 664"/>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666" name="【保健センター・保健所】&#10;一人当たり面積該当値テキスト"/>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667" name="楕円 666"/>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29391</xdr:rowOff>
    </xdr:to>
    <xdr:cxnSp macro="">
      <xdr:nvCxnSpPr>
        <xdr:cNvPr id="668" name="直線コネクタ 667"/>
        <xdr:cNvCxnSpPr/>
      </xdr:nvCxnSpPr>
      <xdr:spPr>
        <a:xfrm flipV="1">
          <a:off x="21323300" y="109989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150041</xdr:rowOff>
    </xdr:from>
    <xdr:to>
      <xdr:col>107</xdr:col>
      <xdr:colOff>101600</xdr:colOff>
      <xdr:row>64</xdr:row>
      <xdr:rowOff>80191</xdr:rowOff>
    </xdr:to>
    <xdr:sp macro="" textlink="">
      <xdr:nvSpPr>
        <xdr:cNvPr id="669" name="楕円 668"/>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29391</xdr:rowOff>
    </xdr:to>
    <xdr:cxnSp macro="">
      <xdr:nvCxnSpPr>
        <xdr:cNvPr id="670" name="直線コネクタ 669"/>
        <xdr:cNvCxnSpPr/>
      </xdr:nvCxnSpPr>
      <xdr:spPr>
        <a:xfrm>
          <a:off x="20434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150041</xdr:rowOff>
    </xdr:from>
    <xdr:to>
      <xdr:col>102</xdr:col>
      <xdr:colOff>165100</xdr:colOff>
      <xdr:row>64</xdr:row>
      <xdr:rowOff>80191</xdr:rowOff>
    </xdr:to>
    <xdr:sp macro="" textlink="">
      <xdr:nvSpPr>
        <xdr:cNvPr id="671" name="楕円 670"/>
        <xdr:cNvSpPr/>
      </xdr:nvSpPr>
      <xdr:spPr>
        <a:xfrm>
          <a:off x="19494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29391</xdr:rowOff>
    </xdr:from>
    <xdr:to>
      <xdr:col>107</xdr:col>
      <xdr:colOff>50800</xdr:colOff>
      <xdr:row>64</xdr:row>
      <xdr:rowOff>29391</xdr:rowOff>
    </xdr:to>
    <xdr:cxnSp macro="">
      <xdr:nvCxnSpPr>
        <xdr:cNvPr id="672" name="直線コネクタ 671"/>
        <xdr:cNvCxnSpPr/>
      </xdr:nvCxnSpPr>
      <xdr:spPr>
        <a:xfrm>
          <a:off x="19545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73"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74"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75"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6"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677" name="n_1mainValue【保健センター・保健所】&#10;一人当たり面積"/>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678" name="n_2mainValue【保健センター・保健所】&#10;一人当たり面積"/>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71318</xdr:rowOff>
    </xdr:from>
    <xdr:ext cx="469744" cy="259045"/>
    <xdr:sp macro="" textlink="">
      <xdr:nvSpPr>
        <xdr:cNvPr id="679" name="n_3mainValue【保健センター・保健所】&#10;一人当たり面積"/>
        <xdr:cNvSpPr txBox="1"/>
      </xdr:nvSpPr>
      <xdr:spPr>
        <a:xfrm>
          <a:off x="19310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05" name="直線コネクタ 704"/>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8"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9" name="直線コネクタ 708"/>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10"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11" name="フローチャート: 判断 71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2" name="フローチャート: 判断 711"/>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13" name="フローチャート: 判断 712"/>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14" name="フローチャート: 判断 713"/>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15" name="フローチャート: 判断 714"/>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52614</xdr:rowOff>
    </xdr:from>
    <xdr:to>
      <xdr:col>85</xdr:col>
      <xdr:colOff>177800</xdr:colOff>
      <xdr:row>84</xdr:row>
      <xdr:rowOff>154214</xdr:rowOff>
    </xdr:to>
    <xdr:sp macro="" textlink="">
      <xdr:nvSpPr>
        <xdr:cNvPr id="721" name="楕円 720"/>
        <xdr:cNvSpPr/>
      </xdr:nvSpPr>
      <xdr:spPr>
        <a:xfrm>
          <a:off x="16268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31041</xdr:rowOff>
    </xdr:from>
    <xdr:ext cx="405111" cy="259045"/>
    <xdr:sp macro="" textlink="">
      <xdr:nvSpPr>
        <xdr:cNvPr id="722" name="【消防施設】&#10;有形固定資産減価償却率該当値テキスト"/>
        <xdr:cNvSpPr txBox="1"/>
      </xdr:nvSpPr>
      <xdr:spPr>
        <a:xfrm>
          <a:off x="16357600"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50981</xdr:rowOff>
    </xdr:from>
    <xdr:to>
      <xdr:col>81</xdr:col>
      <xdr:colOff>101600</xdr:colOff>
      <xdr:row>84</xdr:row>
      <xdr:rowOff>152581</xdr:rowOff>
    </xdr:to>
    <xdr:sp macro="" textlink="">
      <xdr:nvSpPr>
        <xdr:cNvPr id="723" name="楕円 722"/>
        <xdr:cNvSpPr/>
      </xdr:nvSpPr>
      <xdr:spPr>
        <a:xfrm>
          <a:off x="15430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101781</xdr:rowOff>
    </xdr:from>
    <xdr:to>
      <xdr:col>85</xdr:col>
      <xdr:colOff>127000</xdr:colOff>
      <xdr:row>84</xdr:row>
      <xdr:rowOff>103414</xdr:rowOff>
    </xdr:to>
    <xdr:cxnSp macro="">
      <xdr:nvCxnSpPr>
        <xdr:cNvPr id="724" name="直線コネクタ 723"/>
        <xdr:cNvCxnSpPr/>
      </xdr:nvCxnSpPr>
      <xdr:spPr>
        <a:xfrm>
          <a:off x="15481300" y="1450358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19957</xdr:rowOff>
    </xdr:from>
    <xdr:to>
      <xdr:col>76</xdr:col>
      <xdr:colOff>165100</xdr:colOff>
      <xdr:row>84</xdr:row>
      <xdr:rowOff>121557</xdr:rowOff>
    </xdr:to>
    <xdr:sp macro="" textlink="">
      <xdr:nvSpPr>
        <xdr:cNvPr id="725" name="楕円 724"/>
        <xdr:cNvSpPr/>
      </xdr:nvSpPr>
      <xdr:spPr>
        <a:xfrm>
          <a:off x="14541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70757</xdr:rowOff>
    </xdr:from>
    <xdr:to>
      <xdr:col>81</xdr:col>
      <xdr:colOff>50800</xdr:colOff>
      <xdr:row>84</xdr:row>
      <xdr:rowOff>101781</xdr:rowOff>
    </xdr:to>
    <xdr:cxnSp macro="">
      <xdr:nvCxnSpPr>
        <xdr:cNvPr id="726" name="直線コネクタ 725"/>
        <xdr:cNvCxnSpPr/>
      </xdr:nvCxnSpPr>
      <xdr:spPr>
        <a:xfrm>
          <a:off x="14592300" y="144725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162016</xdr:rowOff>
    </xdr:from>
    <xdr:to>
      <xdr:col>72</xdr:col>
      <xdr:colOff>38100</xdr:colOff>
      <xdr:row>84</xdr:row>
      <xdr:rowOff>92166</xdr:rowOff>
    </xdr:to>
    <xdr:sp macro="" textlink="">
      <xdr:nvSpPr>
        <xdr:cNvPr id="727" name="楕円 726"/>
        <xdr:cNvSpPr/>
      </xdr:nvSpPr>
      <xdr:spPr>
        <a:xfrm>
          <a:off x="1365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41366</xdr:rowOff>
    </xdr:from>
    <xdr:to>
      <xdr:col>76</xdr:col>
      <xdr:colOff>114300</xdr:colOff>
      <xdr:row>84</xdr:row>
      <xdr:rowOff>70757</xdr:rowOff>
    </xdr:to>
    <xdr:cxnSp macro="">
      <xdr:nvCxnSpPr>
        <xdr:cNvPr id="728" name="直線コネクタ 727"/>
        <xdr:cNvCxnSpPr/>
      </xdr:nvCxnSpPr>
      <xdr:spPr>
        <a:xfrm>
          <a:off x="13703300" y="144431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29"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30"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31"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32"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143708</xdr:rowOff>
    </xdr:from>
    <xdr:ext cx="405111" cy="259045"/>
    <xdr:sp macro="" textlink="">
      <xdr:nvSpPr>
        <xdr:cNvPr id="733" name="n_1mainValue【消防施設】&#10;有形固定資産減価償却率"/>
        <xdr:cNvSpPr txBox="1"/>
      </xdr:nvSpPr>
      <xdr:spPr>
        <a:xfrm>
          <a:off x="15266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112684</xdr:rowOff>
    </xdr:from>
    <xdr:ext cx="405111" cy="259045"/>
    <xdr:sp macro="" textlink="">
      <xdr:nvSpPr>
        <xdr:cNvPr id="734" name="n_2mainValue【消防施設】&#10;有形固定資産減価償却率"/>
        <xdr:cNvSpPr txBox="1"/>
      </xdr:nvSpPr>
      <xdr:spPr>
        <a:xfrm>
          <a:off x="14389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83293</xdr:rowOff>
    </xdr:from>
    <xdr:ext cx="405111" cy="259045"/>
    <xdr:sp macro="" textlink="">
      <xdr:nvSpPr>
        <xdr:cNvPr id="735" name="n_3mainValue【消防施設】&#10;有形固定資産減価償却率"/>
        <xdr:cNvSpPr txBox="1"/>
      </xdr:nvSpPr>
      <xdr:spPr>
        <a:xfrm>
          <a:off x="13500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6" name="直線コネクタ 7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7" name="テキスト ボックス 7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8" name="直線コネクタ 7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9" name="テキスト ボックス 7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0" name="直線コネクタ 7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1" name="テキスト ボックス 7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2" name="直線コネクタ 7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3" name="テキスト ボックス 7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5" name="テキスト ボックス 7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57" name="直線コネクタ 756"/>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9" name="直線コネクタ 75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60"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61" name="直線コネクタ 760"/>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762"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63" name="フローチャート: 判断 762"/>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64" name="フローチャート: 判断 763"/>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65" name="フローチャート: 判断 764"/>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66" name="フローチャート: 判断 765"/>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67" name="フローチャート: 判断 766"/>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8" name="テキスト ボックス 7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9" name="テキスト ボックス 7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0" name="テキスト ボックス 7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1" name="テキスト ボックス 7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2" name="テキスト ボックス 7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773" name="楕円 772"/>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774" name="【消防施設】&#10;一人当たり面積該当値テキスト"/>
        <xdr:cNvSpPr txBox="1"/>
      </xdr:nvSpPr>
      <xdr:spPr>
        <a:xfrm>
          <a:off x="22199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xdr:rowOff>
    </xdr:from>
    <xdr:to>
      <xdr:col>112</xdr:col>
      <xdr:colOff>38100</xdr:colOff>
      <xdr:row>82</xdr:row>
      <xdr:rowOff>116332</xdr:rowOff>
    </xdr:to>
    <xdr:sp macro="" textlink="">
      <xdr:nvSpPr>
        <xdr:cNvPr id="775" name="楕円 774"/>
        <xdr:cNvSpPr/>
      </xdr:nvSpPr>
      <xdr:spPr>
        <a:xfrm>
          <a:off x="21272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65532</xdr:rowOff>
    </xdr:to>
    <xdr:cxnSp macro="">
      <xdr:nvCxnSpPr>
        <xdr:cNvPr id="776" name="直線コネクタ 775"/>
        <xdr:cNvCxnSpPr/>
      </xdr:nvCxnSpPr>
      <xdr:spPr>
        <a:xfrm flipV="1">
          <a:off x="21323300" y="141198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19304</xdr:rowOff>
    </xdr:from>
    <xdr:to>
      <xdr:col>107</xdr:col>
      <xdr:colOff>101600</xdr:colOff>
      <xdr:row>82</xdr:row>
      <xdr:rowOff>120904</xdr:rowOff>
    </xdr:to>
    <xdr:sp macro="" textlink="">
      <xdr:nvSpPr>
        <xdr:cNvPr id="777" name="楕円 776"/>
        <xdr:cNvSpPr/>
      </xdr:nvSpPr>
      <xdr:spPr>
        <a:xfrm>
          <a:off x="20383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65532</xdr:rowOff>
    </xdr:from>
    <xdr:to>
      <xdr:col>111</xdr:col>
      <xdr:colOff>177800</xdr:colOff>
      <xdr:row>82</xdr:row>
      <xdr:rowOff>70104</xdr:rowOff>
    </xdr:to>
    <xdr:cxnSp macro="">
      <xdr:nvCxnSpPr>
        <xdr:cNvPr id="778" name="直線コネクタ 777"/>
        <xdr:cNvCxnSpPr/>
      </xdr:nvCxnSpPr>
      <xdr:spPr>
        <a:xfrm flipV="1">
          <a:off x="20434300" y="1412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23876</xdr:rowOff>
    </xdr:from>
    <xdr:to>
      <xdr:col>102</xdr:col>
      <xdr:colOff>165100</xdr:colOff>
      <xdr:row>82</xdr:row>
      <xdr:rowOff>125476</xdr:rowOff>
    </xdr:to>
    <xdr:sp macro="" textlink="">
      <xdr:nvSpPr>
        <xdr:cNvPr id="779" name="楕円 778"/>
        <xdr:cNvSpPr/>
      </xdr:nvSpPr>
      <xdr:spPr>
        <a:xfrm>
          <a:off x="19494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70104</xdr:rowOff>
    </xdr:from>
    <xdr:to>
      <xdr:col>107</xdr:col>
      <xdr:colOff>50800</xdr:colOff>
      <xdr:row>82</xdr:row>
      <xdr:rowOff>74676</xdr:rowOff>
    </xdr:to>
    <xdr:cxnSp macro="">
      <xdr:nvCxnSpPr>
        <xdr:cNvPr id="780" name="直線コネクタ 779"/>
        <xdr:cNvCxnSpPr/>
      </xdr:nvCxnSpPr>
      <xdr:spPr>
        <a:xfrm flipV="1">
          <a:off x="19545300" y="1412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81"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82"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83"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84"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132859</xdr:rowOff>
    </xdr:from>
    <xdr:ext cx="469744" cy="259045"/>
    <xdr:sp macro="" textlink="">
      <xdr:nvSpPr>
        <xdr:cNvPr id="785" name="n_1mainValue【消防施設】&#10;一人当たり面積"/>
        <xdr:cNvSpPr txBox="1"/>
      </xdr:nvSpPr>
      <xdr:spPr>
        <a:xfrm>
          <a:off x="210757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137431</xdr:rowOff>
    </xdr:from>
    <xdr:ext cx="469744" cy="259045"/>
    <xdr:sp macro="" textlink="">
      <xdr:nvSpPr>
        <xdr:cNvPr id="786" name="n_2mainValue【消防施設】&#10;一人当たり面積"/>
        <xdr:cNvSpPr txBox="1"/>
      </xdr:nvSpPr>
      <xdr:spPr>
        <a:xfrm>
          <a:off x="201994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142003</xdr:rowOff>
    </xdr:from>
    <xdr:ext cx="469744" cy="259045"/>
    <xdr:sp macro="" textlink="">
      <xdr:nvSpPr>
        <xdr:cNvPr id="787" name="n_3mainValue【消防施設】&#10;一人当たり面積"/>
        <xdr:cNvSpPr txBox="1"/>
      </xdr:nvSpPr>
      <xdr:spPr>
        <a:xfrm>
          <a:off x="19310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6" name="テキスト ボックス 7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8" name="テキスト ボックス 79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9" name="直線コネクタ 7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0" name="テキスト ボックス 79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1" name="直線コネクタ 8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2" name="テキスト ボックス 8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3" name="直線コネクタ 8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4" name="テキスト ボックス 8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5" name="直線コネクタ 8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6" name="テキスト ボックス 8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7" name="直線コネクタ 8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8" name="テキスト ボックス 8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9" name="直線コネクタ 8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0" name="テキスト ボックス 80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1" name="直線コネクタ 8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13" name="直線コネクタ 812"/>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5" name="直線コネクタ 81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16"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17" name="直線コネクタ 816"/>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18"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19" name="フローチャート: 判断 818"/>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20" name="フローチャート: 判断 819"/>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21" name="フローチャート: 判断 820"/>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22" name="フローチャート: 判断 821"/>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23" name="フローチャート: 判断 822"/>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76019</xdr:rowOff>
    </xdr:from>
    <xdr:to>
      <xdr:col>85</xdr:col>
      <xdr:colOff>177800</xdr:colOff>
      <xdr:row>107</xdr:row>
      <xdr:rowOff>6169</xdr:rowOff>
    </xdr:to>
    <xdr:sp macro="" textlink="">
      <xdr:nvSpPr>
        <xdr:cNvPr id="829" name="楕円 828"/>
        <xdr:cNvSpPr/>
      </xdr:nvSpPr>
      <xdr:spPr>
        <a:xfrm>
          <a:off x="162687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54446</xdr:rowOff>
    </xdr:from>
    <xdr:ext cx="405111" cy="259045"/>
    <xdr:sp macro="" textlink="">
      <xdr:nvSpPr>
        <xdr:cNvPr id="830" name="【庁舎】&#10;有形固定資産減価償却率該当値テキスト"/>
        <xdr:cNvSpPr txBox="1"/>
      </xdr:nvSpPr>
      <xdr:spPr>
        <a:xfrm>
          <a:off x="16357600"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31" name="楕円 830"/>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126819</xdr:rowOff>
    </xdr:to>
    <xdr:cxnSp macro="">
      <xdr:nvCxnSpPr>
        <xdr:cNvPr id="832" name="直線コネクタ 831"/>
        <xdr:cNvCxnSpPr/>
      </xdr:nvCxnSpPr>
      <xdr:spPr>
        <a:xfrm>
          <a:off x="15481300" y="182694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833" name="楕円 832"/>
        <xdr:cNvSpPr/>
      </xdr:nvSpPr>
      <xdr:spPr>
        <a:xfrm>
          <a:off x="14541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106</xdr:row>
      <xdr:rowOff>95794</xdr:rowOff>
    </xdr:to>
    <xdr:cxnSp macro="">
      <xdr:nvCxnSpPr>
        <xdr:cNvPr id="834" name="直線コネクタ 833"/>
        <xdr:cNvCxnSpPr/>
      </xdr:nvCxnSpPr>
      <xdr:spPr>
        <a:xfrm>
          <a:off x="14592300" y="182352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835" name="楕円 834"/>
        <xdr:cNvSpPr/>
      </xdr:nvSpPr>
      <xdr:spPr>
        <a:xfrm>
          <a:off x="13652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61505</xdr:rowOff>
    </xdr:to>
    <xdr:cxnSp macro="">
      <xdr:nvCxnSpPr>
        <xdr:cNvPr id="836" name="直線コネクタ 835"/>
        <xdr:cNvCxnSpPr/>
      </xdr:nvCxnSpPr>
      <xdr:spPr>
        <a:xfrm>
          <a:off x="13703300" y="182090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37"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38"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39"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40"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41" name="n_1mainValue【庁舎】&#10;有形固定資産減価償却率"/>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103432</xdr:rowOff>
    </xdr:from>
    <xdr:ext cx="405111" cy="259045"/>
    <xdr:sp macro="" textlink="">
      <xdr:nvSpPr>
        <xdr:cNvPr id="842" name="n_2mainValue【庁舎】&#10;有形固定資産減価償却率"/>
        <xdr:cNvSpPr txBox="1"/>
      </xdr:nvSpPr>
      <xdr:spPr>
        <a:xfrm>
          <a:off x="14389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843" name="n_3mainValue【庁舎】&#10;有形固定資産減価償却率"/>
        <xdr:cNvSpPr txBox="1"/>
      </xdr:nvSpPr>
      <xdr:spPr>
        <a:xfrm>
          <a:off x="13500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4" name="直線コネクタ 8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5" name="テキスト ボックス 8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6" name="直線コネクタ 8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7" name="テキスト ボックス 8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8" name="直線コネクタ 8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9" name="テキスト ボックス 8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0" name="直線コネクタ 8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1" name="テキスト ボックス 8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2" name="直線コネクタ 8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3" name="テキスト ボックス 8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67" name="直線コネクタ 866"/>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68"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69" name="直線コネクタ 868"/>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70"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71" name="直線コネクタ 870"/>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72"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73" name="フローチャート: 判断 872"/>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74" name="フローチャート: 判断 873"/>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75" name="フローチャート: 判断 874"/>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76" name="フローチャート: 判断 875"/>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77" name="フローチャート: 判断 876"/>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23495</xdr:rowOff>
    </xdr:from>
    <xdr:to>
      <xdr:col>116</xdr:col>
      <xdr:colOff>114300</xdr:colOff>
      <xdr:row>106</xdr:row>
      <xdr:rowOff>125095</xdr:rowOff>
    </xdr:to>
    <xdr:sp macro="" textlink="">
      <xdr:nvSpPr>
        <xdr:cNvPr id="883" name="楕円 882"/>
        <xdr:cNvSpPr/>
      </xdr:nvSpPr>
      <xdr:spPr>
        <a:xfrm>
          <a:off x="22110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46372</xdr:rowOff>
    </xdr:from>
    <xdr:ext cx="469744" cy="259045"/>
    <xdr:sp macro="" textlink="">
      <xdr:nvSpPr>
        <xdr:cNvPr id="884" name="【庁舎】&#10;一人当たり面積該当値テキスト"/>
        <xdr:cNvSpPr txBox="1"/>
      </xdr:nvSpPr>
      <xdr:spPr>
        <a:xfrm>
          <a:off x="22199600"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23495</xdr:rowOff>
    </xdr:from>
    <xdr:to>
      <xdr:col>112</xdr:col>
      <xdr:colOff>38100</xdr:colOff>
      <xdr:row>106</xdr:row>
      <xdr:rowOff>125095</xdr:rowOff>
    </xdr:to>
    <xdr:sp macro="" textlink="">
      <xdr:nvSpPr>
        <xdr:cNvPr id="885" name="楕円 884"/>
        <xdr:cNvSpPr/>
      </xdr:nvSpPr>
      <xdr:spPr>
        <a:xfrm>
          <a:off x="2127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74295</xdr:rowOff>
    </xdr:from>
    <xdr:to>
      <xdr:col>116</xdr:col>
      <xdr:colOff>63500</xdr:colOff>
      <xdr:row>106</xdr:row>
      <xdr:rowOff>74295</xdr:rowOff>
    </xdr:to>
    <xdr:cxnSp macro="">
      <xdr:nvCxnSpPr>
        <xdr:cNvPr id="886" name="直線コネクタ 885"/>
        <xdr:cNvCxnSpPr/>
      </xdr:nvCxnSpPr>
      <xdr:spPr>
        <a:xfrm>
          <a:off x="21323300" y="18247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27305</xdr:rowOff>
    </xdr:from>
    <xdr:to>
      <xdr:col>107</xdr:col>
      <xdr:colOff>101600</xdr:colOff>
      <xdr:row>106</xdr:row>
      <xdr:rowOff>128905</xdr:rowOff>
    </xdr:to>
    <xdr:sp macro="" textlink="">
      <xdr:nvSpPr>
        <xdr:cNvPr id="887" name="楕円 886"/>
        <xdr:cNvSpPr/>
      </xdr:nvSpPr>
      <xdr:spPr>
        <a:xfrm>
          <a:off x="2038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74295</xdr:rowOff>
    </xdr:from>
    <xdr:to>
      <xdr:col>111</xdr:col>
      <xdr:colOff>177800</xdr:colOff>
      <xdr:row>106</xdr:row>
      <xdr:rowOff>78105</xdr:rowOff>
    </xdr:to>
    <xdr:cxnSp macro="">
      <xdr:nvCxnSpPr>
        <xdr:cNvPr id="888" name="直線コネクタ 887"/>
        <xdr:cNvCxnSpPr/>
      </xdr:nvCxnSpPr>
      <xdr:spPr>
        <a:xfrm flipV="1">
          <a:off x="20434300" y="18247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31114</xdr:rowOff>
    </xdr:from>
    <xdr:to>
      <xdr:col>102</xdr:col>
      <xdr:colOff>165100</xdr:colOff>
      <xdr:row>106</xdr:row>
      <xdr:rowOff>132714</xdr:rowOff>
    </xdr:to>
    <xdr:sp macro="" textlink="">
      <xdr:nvSpPr>
        <xdr:cNvPr id="889" name="楕円 888"/>
        <xdr:cNvSpPr/>
      </xdr:nvSpPr>
      <xdr:spPr>
        <a:xfrm>
          <a:off x="19494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78105</xdr:rowOff>
    </xdr:from>
    <xdr:to>
      <xdr:col>107</xdr:col>
      <xdr:colOff>50800</xdr:colOff>
      <xdr:row>106</xdr:row>
      <xdr:rowOff>81914</xdr:rowOff>
    </xdr:to>
    <xdr:cxnSp macro="">
      <xdr:nvCxnSpPr>
        <xdr:cNvPr id="890" name="直線コネクタ 889"/>
        <xdr:cNvCxnSpPr/>
      </xdr:nvCxnSpPr>
      <xdr:spPr>
        <a:xfrm flipV="1">
          <a:off x="19545300" y="182518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91"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92"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93"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94"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141622</xdr:rowOff>
    </xdr:from>
    <xdr:ext cx="469744" cy="259045"/>
    <xdr:sp macro="" textlink="">
      <xdr:nvSpPr>
        <xdr:cNvPr id="895" name="n_1mainValue【庁舎】&#10;一人当たり面積"/>
        <xdr:cNvSpPr txBox="1"/>
      </xdr:nvSpPr>
      <xdr:spPr>
        <a:xfrm>
          <a:off x="210757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145432</xdr:rowOff>
    </xdr:from>
    <xdr:ext cx="469744" cy="259045"/>
    <xdr:sp macro="" textlink="">
      <xdr:nvSpPr>
        <xdr:cNvPr id="896" name="n_2mainValue【庁舎】&#10;一人当たり面積"/>
        <xdr:cNvSpPr txBox="1"/>
      </xdr:nvSpPr>
      <xdr:spPr>
        <a:xfrm>
          <a:off x="20199427"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149241</xdr:rowOff>
    </xdr:from>
    <xdr:ext cx="469744" cy="259045"/>
    <xdr:sp macro="" textlink="">
      <xdr:nvSpPr>
        <xdr:cNvPr id="897" name="n_3mainValue【庁舎】&#10;一人当たり面積"/>
        <xdr:cNvSpPr txBox="1"/>
      </xdr:nvSpPr>
      <xdr:spPr>
        <a:xfrm>
          <a:off x="19310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有形固定資産減価償却率は多くの類型において類似団体平均を下回っているが、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福祉施設、消防施設、庁舎においては類似団体に比べ特に高い数値となっている。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そのうち、償却率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の福祉施設については、近年の利用実績も少ないことから、統合・除却等について検討を行っているところである。また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消防施設および庁舎については、平成２２年度に庁舎の耐震改修を完了したほか、適切に日々の修繕を行っているため、管理運用上の問題はない。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方、類似団体に比べ特に低い減価償却率である体育館については、日々の運動を促進することによる町民の健康増進を目的として、平成２８年に総合体育館を建設したことが要因である。本施設については、指定管理者制度を活用することで維持管理にかかる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926_&#20013;&#27161;&#2794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74.599999999999994</v>
          </cell>
          <cell r="CF51">
            <v>83.7</v>
          </cell>
          <cell r="CN51">
            <v>87.5</v>
          </cell>
          <cell r="CV51">
            <v>95.6</v>
          </cell>
        </row>
        <row r="53">
          <cell r="BX53">
            <v>47.3</v>
          </cell>
          <cell r="CF53">
            <v>48.7</v>
          </cell>
          <cell r="CN53">
            <v>49.9</v>
          </cell>
          <cell r="CV53">
            <v>51.4</v>
          </cell>
        </row>
        <row r="55">
          <cell r="AN55" t="str">
            <v>類似団体内平均値</v>
          </cell>
          <cell r="BX55">
            <v>21</v>
          </cell>
          <cell r="CF55">
            <v>20.2</v>
          </cell>
          <cell r="CN55">
            <v>18.3</v>
          </cell>
          <cell r="CV55">
            <v>20.3</v>
          </cell>
        </row>
        <row r="57">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cell r="BP73">
            <v>49.5</v>
          </cell>
          <cell r="BX73">
            <v>74.599999999999994</v>
          </cell>
          <cell r="CF73">
            <v>83.7</v>
          </cell>
          <cell r="CN73">
            <v>87.5</v>
          </cell>
          <cell r="CV73">
            <v>95.6</v>
          </cell>
        </row>
        <row r="75">
          <cell r="BP75">
            <v>8.6</v>
          </cell>
          <cell r="BX75">
            <v>8.9</v>
          </cell>
          <cell r="CF75">
            <v>10.5</v>
          </cell>
          <cell r="CN75">
            <v>11.9</v>
          </cell>
          <cell r="CV75">
            <v>13.2</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15890967</v>
      </c>
      <c r="BO4" s="424"/>
      <c r="BP4" s="424"/>
      <c r="BQ4" s="424"/>
      <c r="BR4" s="424"/>
      <c r="BS4" s="424"/>
      <c r="BT4" s="424"/>
      <c r="BU4" s="425"/>
      <c r="BV4" s="423">
        <v>15351602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0.8</v>
      </c>
      <c r="CU4" s="608"/>
      <c r="CV4" s="608"/>
      <c r="CW4" s="608"/>
      <c r="CX4" s="608"/>
      <c r="CY4" s="608"/>
      <c r="CZ4" s="608"/>
      <c r="DA4" s="609"/>
      <c r="DB4" s="607">
        <v>2.6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15814769</v>
      </c>
      <c r="BO5" s="429"/>
      <c r="BP5" s="429"/>
      <c r="BQ5" s="429"/>
      <c r="BR5" s="429"/>
      <c r="BS5" s="429"/>
      <c r="BT5" s="429"/>
      <c r="BU5" s="430"/>
      <c r="BV5" s="428">
        <v>15130555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94.8</v>
      </c>
      <c r="CU5" s="399"/>
      <c r="CV5" s="399"/>
      <c r="CW5" s="399"/>
      <c r="CX5" s="399"/>
      <c r="CY5" s="399"/>
      <c r="CZ5" s="399"/>
      <c r="DA5" s="400"/>
      <c r="DB5" s="398">
        <v>94.9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76198</v>
      </c>
      <c r="BO6" s="429"/>
      <c r="BP6" s="429"/>
      <c r="BQ6" s="429"/>
      <c r="BR6" s="429"/>
      <c r="BS6" s="429"/>
      <c r="BT6" s="429"/>
      <c r="BU6" s="430"/>
      <c r="BV6" s="428">
        <v>221047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98.4</v>
      </c>
      <c r="CU6" s="582"/>
      <c r="CV6" s="582"/>
      <c r="CW6" s="582"/>
      <c r="CX6" s="582"/>
      <c r="CY6" s="582"/>
      <c r="CZ6" s="582"/>
      <c r="DA6" s="583"/>
      <c r="DB6" s="581">
        <v>99.6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6102</v>
      </c>
      <c r="BO7" s="429"/>
      <c r="BP7" s="429"/>
      <c r="BQ7" s="429"/>
      <c r="BR7" s="429"/>
      <c r="BS7" s="429"/>
      <c r="BT7" s="429"/>
      <c r="BU7" s="430"/>
      <c r="BV7" s="428">
        <v>4407</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8265146</v>
      </c>
      <c r="CU7" s="429"/>
      <c r="CV7" s="429"/>
      <c r="CW7" s="429"/>
      <c r="CX7" s="429"/>
      <c r="CY7" s="429"/>
      <c r="CZ7" s="429"/>
      <c r="DA7" s="430"/>
      <c r="DB7" s="428">
        <v>8217678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70096</v>
      </c>
      <c r="BO8" s="429"/>
      <c r="BP8" s="429"/>
      <c r="BQ8" s="429"/>
      <c r="BR8" s="429"/>
      <c r="BS8" s="429"/>
      <c r="BT8" s="429"/>
      <c r="BU8" s="430"/>
      <c r="BV8" s="428">
        <v>216640</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0.42</v>
      </c>
      <c r="CU8" s="542"/>
      <c r="CV8" s="542"/>
      <c r="CW8" s="542"/>
      <c r="CX8" s="542"/>
      <c r="CY8" s="542"/>
      <c r="CZ8" s="542"/>
      <c r="DA8" s="543"/>
      <c r="DB8" s="541">
        <v>0.41</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23774</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94</v>
      </c>
      <c r="AV9" s="486"/>
      <c r="AW9" s="486"/>
      <c r="AX9" s="486"/>
      <c r="AY9" s="408" t="s">
        <v>114</v>
      </c>
      <c r="AZ9" s="409"/>
      <c r="BA9" s="409"/>
      <c r="BB9" s="409"/>
      <c r="BC9" s="409"/>
      <c r="BD9" s="409"/>
      <c r="BE9" s="409"/>
      <c r="BF9" s="409"/>
      <c r="BG9" s="409"/>
      <c r="BH9" s="409"/>
      <c r="BI9" s="409"/>
      <c r="BJ9" s="409"/>
      <c r="BK9" s="409"/>
      <c r="BL9" s="409"/>
      <c r="BM9" s="410"/>
      <c r="BN9" s="428">
        <v>-146544</v>
      </c>
      <c r="BO9" s="429"/>
      <c r="BP9" s="429"/>
      <c r="BQ9" s="429"/>
      <c r="BR9" s="429"/>
      <c r="BS9" s="429"/>
      <c r="BT9" s="429"/>
      <c r="BU9" s="430"/>
      <c r="BV9" s="428">
        <v>-51646</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14.8</v>
      </c>
      <c r="CU9" s="399"/>
      <c r="CV9" s="399"/>
      <c r="CW9" s="399"/>
      <c r="CX9" s="399"/>
      <c r="CY9" s="399"/>
      <c r="CZ9" s="399"/>
      <c r="DA9" s="400"/>
      <c r="DB9" s="398">
        <v>14.7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23982</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21849</v>
      </c>
      <c r="BO10" s="429"/>
      <c r="BP10" s="429"/>
      <c r="BQ10" s="429"/>
      <c r="BR10" s="429"/>
      <c r="BS10" s="429"/>
      <c r="BT10" s="429"/>
      <c r="BU10" s="430"/>
      <c r="BV10" s="428">
        <v>23813</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23392</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94</v>
      </c>
      <c r="AV12" s="486"/>
      <c r="AW12" s="486"/>
      <c r="AX12" s="486"/>
      <c r="AY12" s="408" t="s">
        <v>133</v>
      </c>
      <c r="AZ12" s="409"/>
      <c r="BA12" s="409"/>
      <c r="BB12" s="409"/>
      <c r="BC12" s="409"/>
      <c r="BD12" s="409"/>
      <c r="BE12" s="409"/>
      <c r="BF12" s="409"/>
      <c r="BG12" s="409"/>
      <c r="BH12" s="409"/>
      <c r="BI12" s="409"/>
      <c r="BJ12" s="409"/>
      <c r="BK12" s="409"/>
      <c r="BL12" s="409"/>
      <c r="BM12" s="410"/>
      <c r="BN12" s="428">
        <v>345800</v>
      </c>
      <c r="BO12" s="429"/>
      <c r="BP12" s="429"/>
      <c r="BQ12" s="429"/>
      <c r="BR12" s="429"/>
      <c r="BS12" s="429"/>
      <c r="BT12" s="429"/>
      <c r="BU12" s="430"/>
      <c r="BV12" s="428">
        <v>365001</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23283</v>
      </c>
      <c r="S13" s="532"/>
      <c r="T13" s="532"/>
      <c r="U13" s="532"/>
      <c r="V13" s="533"/>
      <c r="W13" s="519" t="s">
        <v>138</v>
      </c>
      <c r="X13" s="441"/>
      <c r="Y13" s="441"/>
      <c r="Z13" s="441"/>
      <c r="AA13" s="441"/>
      <c r="AB13" s="442"/>
      <c r="AC13" s="404">
        <v>1553</v>
      </c>
      <c r="AD13" s="405"/>
      <c r="AE13" s="405"/>
      <c r="AF13" s="405"/>
      <c r="AG13" s="406"/>
      <c r="AH13" s="404">
        <v>1567</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-470495</v>
      </c>
      <c r="BO13" s="429"/>
      <c r="BP13" s="429"/>
      <c r="BQ13" s="429"/>
      <c r="BR13" s="429"/>
      <c r="BS13" s="429"/>
      <c r="BT13" s="429"/>
      <c r="BU13" s="430"/>
      <c r="BV13" s="428">
        <v>-392834</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13.2</v>
      </c>
      <c r="CU13" s="399"/>
      <c r="CV13" s="399"/>
      <c r="CW13" s="399"/>
      <c r="CX13" s="399"/>
      <c r="CY13" s="399"/>
      <c r="CZ13" s="399"/>
      <c r="DA13" s="400"/>
      <c r="DB13" s="398">
        <v>11.9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23493</v>
      </c>
      <c r="S14" s="532"/>
      <c r="T14" s="532"/>
      <c r="U14" s="532"/>
      <c r="V14" s="533"/>
      <c r="W14" s="534"/>
      <c r="X14" s="444"/>
      <c r="Y14" s="444"/>
      <c r="Z14" s="444"/>
      <c r="AA14" s="444"/>
      <c r="AB14" s="445"/>
      <c r="AC14" s="524">
        <v>12.4</v>
      </c>
      <c r="AD14" s="525"/>
      <c r="AE14" s="525"/>
      <c r="AF14" s="525"/>
      <c r="AG14" s="526"/>
      <c r="AH14" s="524">
        <v>12.9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95.6</v>
      </c>
      <c r="CU14" s="536"/>
      <c r="CV14" s="536"/>
      <c r="CW14" s="536"/>
      <c r="CX14" s="536"/>
      <c r="CY14" s="536"/>
      <c r="CZ14" s="536"/>
      <c r="DA14" s="537"/>
      <c r="DB14" s="535">
        <v>87.5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23400</v>
      </c>
      <c r="S15" s="532"/>
      <c r="T15" s="532"/>
      <c r="U15" s="532"/>
      <c r="V15" s="533"/>
      <c r="W15" s="519" t="s">
        <v>146</v>
      </c>
      <c r="X15" s="441"/>
      <c r="Y15" s="441"/>
      <c r="Z15" s="441"/>
      <c r="AA15" s="441"/>
      <c r="AB15" s="442"/>
      <c r="AC15" s="404">
        <v>2452</v>
      </c>
      <c r="AD15" s="405"/>
      <c r="AE15" s="405"/>
      <c r="AF15" s="405"/>
      <c r="AG15" s="406"/>
      <c r="AH15" s="404">
        <v>2179</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3023767</v>
      </c>
      <c r="BO15" s="424"/>
      <c r="BP15" s="424"/>
      <c r="BQ15" s="424"/>
      <c r="BR15" s="424"/>
      <c r="BS15" s="424"/>
      <c r="BT15" s="424"/>
      <c r="BU15" s="425"/>
      <c r="BV15" s="423">
        <v>2964708</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19.600000000000001</v>
      </c>
      <c r="AD16" s="525"/>
      <c r="AE16" s="525"/>
      <c r="AF16" s="525"/>
      <c r="AG16" s="526"/>
      <c r="AH16" s="524">
        <v>18</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7183797</v>
      </c>
      <c r="BO16" s="429"/>
      <c r="BP16" s="429"/>
      <c r="BQ16" s="429"/>
      <c r="BR16" s="429"/>
      <c r="BS16" s="429"/>
      <c r="BT16" s="429"/>
      <c r="BU16" s="430"/>
      <c r="BV16" s="428">
        <v>7040171</v>
      </c>
      <c r="BW16" s="429"/>
      <c r="BX16" s="429"/>
      <c r="BY16" s="429"/>
      <c r="BZ16" s="429"/>
      <c r="CA16" s="429"/>
      <c r="CB16" s="429"/>
      <c r="CC16" s="430"/>
      <c r="CD16" s="201"/>
      <c r="CE16" s="426" t="s">
        <v>152</v>
      </c>
      <c r="CF16" s="426"/>
      <c r="CG16" s="426"/>
      <c r="CH16" s="426"/>
      <c r="CI16" s="426"/>
      <c r="CJ16" s="426"/>
      <c r="CK16" s="426"/>
      <c r="CL16" s="426"/>
      <c r="CM16" s="426"/>
      <c r="CN16" s="426"/>
      <c r="CO16" s="426"/>
      <c r="CP16" s="426"/>
      <c r="CQ16" s="426"/>
      <c r="CR16" s="426"/>
      <c r="CS16" s="427"/>
      <c r="CT16" s="398">
        <v>19.899999999999999</v>
      </c>
      <c r="CU16" s="399"/>
      <c r="CV16" s="399"/>
      <c r="CW16" s="399"/>
      <c r="CX16" s="399"/>
      <c r="CY16" s="399"/>
      <c r="CZ16" s="399"/>
      <c r="DA16" s="400"/>
      <c r="DB16" s="398">
        <v>15.2</v>
      </c>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8535</v>
      </c>
      <c r="AD17" s="405"/>
      <c r="AE17" s="405"/>
      <c r="AF17" s="405"/>
      <c r="AG17" s="406"/>
      <c r="AH17" s="404">
        <v>8384</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3817036</v>
      </c>
      <c r="BO17" s="429"/>
      <c r="BP17" s="429"/>
      <c r="BQ17" s="429"/>
      <c r="BR17" s="429"/>
      <c r="BS17" s="429"/>
      <c r="BT17" s="429"/>
      <c r="BU17" s="430"/>
      <c r="BV17" s="428">
        <v>3750838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684.87</v>
      </c>
      <c r="M18" s="493"/>
      <c r="N18" s="493"/>
      <c r="O18" s="493"/>
      <c r="P18" s="493"/>
      <c r="Q18" s="493"/>
      <c r="R18" s="494"/>
      <c r="S18" s="494"/>
      <c r="T18" s="494"/>
      <c r="U18" s="494"/>
      <c r="V18" s="495"/>
      <c r="W18" s="509"/>
      <c r="X18" s="510"/>
      <c r="Y18" s="510"/>
      <c r="Z18" s="510"/>
      <c r="AA18" s="510"/>
      <c r="AB18" s="520"/>
      <c r="AC18" s="392">
        <v>68.099999999999994</v>
      </c>
      <c r="AD18" s="393"/>
      <c r="AE18" s="393"/>
      <c r="AF18" s="393"/>
      <c r="AG18" s="496"/>
      <c r="AH18" s="392">
        <v>69.099999999999994</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7929014</v>
      </c>
      <c r="BO18" s="429"/>
      <c r="BP18" s="429"/>
      <c r="BQ18" s="429"/>
      <c r="BR18" s="429"/>
      <c r="BS18" s="429"/>
      <c r="BT18" s="429"/>
      <c r="BU18" s="430"/>
      <c r="BV18" s="428">
        <v>7911715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35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9783758</v>
      </c>
      <c r="BO19" s="429"/>
      <c r="BP19" s="429"/>
      <c r="BQ19" s="429"/>
      <c r="BR19" s="429"/>
      <c r="BS19" s="429"/>
      <c r="BT19" s="429"/>
      <c r="BU19" s="430"/>
      <c r="BV19" s="428">
        <v>9874228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10437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18851725</v>
      </c>
      <c r="BO23" s="429"/>
      <c r="BP23" s="429"/>
      <c r="BQ23" s="429"/>
      <c r="BR23" s="429"/>
      <c r="BS23" s="429"/>
      <c r="BT23" s="429"/>
      <c r="BU23" s="430"/>
      <c r="BV23" s="428">
        <v>18784516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7200</v>
      </c>
      <c r="R24" s="405"/>
      <c r="S24" s="405"/>
      <c r="T24" s="405"/>
      <c r="U24" s="405"/>
      <c r="V24" s="406"/>
      <c r="W24" s="470"/>
      <c r="X24" s="461"/>
      <c r="Y24" s="462"/>
      <c r="Z24" s="401" t="s">
        <v>171</v>
      </c>
      <c r="AA24" s="402"/>
      <c r="AB24" s="402"/>
      <c r="AC24" s="402"/>
      <c r="AD24" s="402"/>
      <c r="AE24" s="402"/>
      <c r="AF24" s="402"/>
      <c r="AG24" s="403"/>
      <c r="AH24" s="404">
        <v>196</v>
      </c>
      <c r="AI24" s="405"/>
      <c r="AJ24" s="405"/>
      <c r="AK24" s="405"/>
      <c r="AL24" s="406"/>
      <c r="AM24" s="404">
        <v>564480</v>
      </c>
      <c r="AN24" s="405"/>
      <c r="AO24" s="405"/>
      <c r="AP24" s="405"/>
      <c r="AQ24" s="405"/>
      <c r="AR24" s="406"/>
      <c r="AS24" s="404">
        <v>2880</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17460739</v>
      </c>
      <c r="BO24" s="429"/>
      <c r="BP24" s="429"/>
      <c r="BQ24" s="429"/>
      <c r="BR24" s="429"/>
      <c r="BS24" s="429"/>
      <c r="BT24" s="429"/>
      <c r="BU24" s="430"/>
      <c r="BV24" s="428">
        <v>17779013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5772</v>
      </c>
      <c r="R25" s="405"/>
      <c r="S25" s="405"/>
      <c r="T25" s="405"/>
      <c r="U25" s="405"/>
      <c r="V25" s="406"/>
      <c r="W25" s="470"/>
      <c r="X25" s="461"/>
      <c r="Y25" s="462"/>
      <c r="Z25" s="401" t="s">
        <v>174</v>
      </c>
      <c r="AA25" s="402"/>
      <c r="AB25" s="402"/>
      <c r="AC25" s="402"/>
      <c r="AD25" s="402"/>
      <c r="AE25" s="402"/>
      <c r="AF25" s="402"/>
      <c r="AG25" s="403"/>
      <c r="AH25" s="404" t="s">
        <v>136</v>
      </c>
      <c r="AI25" s="405"/>
      <c r="AJ25" s="405"/>
      <c r="AK25" s="405"/>
      <c r="AL25" s="406"/>
      <c r="AM25" s="404" t="s">
        <v>175</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1725454</v>
      </c>
      <c r="BO25" s="424"/>
      <c r="BP25" s="424"/>
      <c r="BQ25" s="424"/>
      <c r="BR25" s="424"/>
      <c r="BS25" s="424"/>
      <c r="BT25" s="424"/>
      <c r="BU25" s="425"/>
      <c r="BV25" s="423">
        <v>1919297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5194</v>
      </c>
      <c r="R26" s="405"/>
      <c r="S26" s="405"/>
      <c r="T26" s="405"/>
      <c r="U26" s="405"/>
      <c r="V26" s="406"/>
      <c r="W26" s="470"/>
      <c r="X26" s="461"/>
      <c r="Y26" s="462"/>
      <c r="Z26" s="401" t="s">
        <v>178</v>
      </c>
      <c r="AA26" s="483"/>
      <c r="AB26" s="483"/>
      <c r="AC26" s="483"/>
      <c r="AD26" s="483"/>
      <c r="AE26" s="483"/>
      <c r="AF26" s="483"/>
      <c r="AG26" s="484"/>
      <c r="AH26" s="404">
        <v>7</v>
      </c>
      <c r="AI26" s="405"/>
      <c r="AJ26" s="405"/>
      <c r="AK26" s="405"/>
      <c r="AL26" s="406"/>
      <c r="AM26" s="404">
        <v>23058</v>
      </c>
      <c r="AN26" s="405"/>
      <c r="AO26" s="405"/>
      <c r="AP26" s="405"/>
      <c r="AQ26" s="405"/>
      <c r="AR26" s="406"/>
      <c r="AS26" s="404">
        <v>3294</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175</v>
      </c>
      <c r="BO26" s="429"/>
      <c r="BP26" s="429"/>
      <c r="BQ26" s="429"/>
      <c r="BR26" s="429"/>
      <c r="BS26" s="429"/>
      <c r="BT26" s="429"/>
      <c r="BU26" s="430"/>
      <c r="BV26" s="428" t="s">
        <v>175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2907</v>
      </c>
      <c r="R27" s="405"/>
      <c r="S27" s="405"/>
      <c r="T27" s="405"/>
      <c r="U27" s="405"/>
      <c r="V27" s="406"/>
      <c r="W27" s="470"/>
      <c r="X27" s="461"/>
      <c r="Y27" s="462"/>
      <c r="Z27" s="401" t="s">
        <v>181</v>
      </c>
      <c r="AA27" s="402"/>
      <c r="AB27" s="402"/>
      <c r="AC27" s="402"/>
      <c r="AD27" s="402"/>
      <c r="AE27" s="402"/>
      <c r="AF27" s="402"/>
      <c r="AG27" s="403"/>
      <c r="AH27" s="404">
        <v>33</v>
      </c>
      <c r="AI27" s="405"/>
      <c r="AJ27" s="405"/>
      <c r="AK27" s="405"/>
      <c r="AL27" s="406"/>
      <c r="AM27" s="404">
        <v>106540</v>
      </c>
      <c r="AN27" s="405"/>
      <c r="AO27" s="405"/>
      <c r="AP27" s="405"/>
      <c r="AQ27" s="405"/>
      <c r="AR27" s="406"/>
      <c r="AS27" s="404">
        <v>3228</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452895</v>
      </c>
      <c r="BO27" s="432"/>
      <c r="BP27" s="432"/>
      <c r="BQ27" s="432"/>
      <c r="BR27" s="432"/>
      <c r="BS27" s="432"/>
      <c r="BT27" s="432"/>
      <c r="BU27" s="433"/>
      <c r="BV27" s="431">
        <v>452004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2328</v>
      </c>
      <c r="R28" s="405"/>
      <c r="S28" s="405"/>
      <c r="T28" s="405"/>
      <c r="U28" s="405"/>
      <c r="V28" s="406"/>
      <c r="W28" s="470"/>
      <c r="X28" s="461"/>
      <c r="Y28" s="462"/>
      <c r="Z28" s="401" t="s">
        <v>184</v>
      </c>
      <c r="AA28" s="402"/>
      <c r="AB28" s="402"/>
      <c r="AC28" s="402"/>
      <c r="AD28" s="402"/>
      <c r="AE28" s="402"/>
      <c r="AF28" s="402"/>
      <c r="AG28" s="403"/>
      <c r="AH28" s="404" t="s">
        <v>136</v>
      </c>
      <c r="AI28" s="405"/>
      <c r="AJ28" s="405"/>
      <c r="AK28" s="405"/>
      <c r="AL28" s="406"/>
      <c r="AM28" s="404" t="s">
        <v>136</v>
      </c>
      <c r="AN28" s="405"/>
      <c r="AO28" s="405"/>
      <c r="AP28" s="405"/>
      <c r="AQ28" s="405"/>
      <c r="AR28" s="406"/>
      <c r="AS28" s="404" t="s">
        <v>136</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410352</v>
      </c>
      <c r="BO28" s="424"/>
      <c r="BP28" s="424"/>
      <c r="BQ28" s="424"/>
      <c r="BR28" s="424"/>
      <c r="BS28" s="424"/>
      <c r="BT28" s="424"/>
      <c r="BU28" s="425"/>
      <c r="BV28" s="423">
        <v>734303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16</v>
      </c>
      <c r="M29" s="405"/>
      <c r="N29" s="405"/>
      <c r="O29" s="405"/>
      <c r="P29" s="406"/>
      <c r="Q29" s="404">
        <v>1900</v>
      </c>
      <c r="R29" s="405"/>
      <c r="S29" s="405"/>
      <c r="T29" s="405"/>
      <c r="U29" s="405"/>
      <c r="V29" s="406"/>
      <c r="W29" s="471"/>
      <c r="X29" s="472"/>
      <c r="Y29" s="473"/>
      <c r="Z29" s="401" t="s">
        <v>187</v>
      </c>
      <c r="AA29" s="402"/>
      <c r="AB29" s="402"/>
      <c r="AC29" s="402"/>
      <c r="AD29" s="402"/>
      <c r="AE29" s="402"/>
      <c r="AF29" s="402"/>
      <c r="AG29" s="403"/>
      <c r="AH29" s="404">
        <v>229</v>
      </c>
      <c r="AI29" s="405"/>
      <c r="AJ29" s="405"/>
      <c r="AK29" s="405"/>
      <c r="AL29" s="406"/>
      <c r="AM29" s="404">
        <v>671020</v>
      </c>
      <c r="AN29" s="405"/>
      <c r="AO29" s="405"/>
      <c r="AP29" s="405"/>
      <c r="AQ29" s="405"/>
      <c r="AR29" s="406"/>
      <c r="AS29" s="404">
        <v>2930</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117766</v>
      </c>
      <c r="BO29" s="429"/>
      <c r="BP29" s="429"/>
      <c r="BQ29" s="429"/>
      <c r="BR29" s="429"/>
      <c r="BS29" s="429"/>
      <c r="BT29" s="429"/>
      <c r="BU29" s="430"/>
      <c r="BV29" s="428">
        <v>267748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94.1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1344038</v>
      </c>
      <c r="BO30" s="432"/>
      <c r="BP30" s="432"/>
      <c r="BQ30" s="432"/>
      <c r="BR30" s="432"/>
      <c r="BS30" s="432"/>
      <c r="BT30" s="432"/>
      <c r="BU30" s="433"/>
      <c r="BV30" s="431">
        <v>1504358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196</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IF('各会計、関係団体の財政状況及び健全化判断比率'!B34="","",'各会計、関係団体の財政状況及び健全化判断比率'!B34)</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根室北部廃棄物処理広域連合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中標津町文化スポーツ振興財団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町営牧場特別会計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介護保険事業特別会計（保険事業勘定）</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IF('各会計、関係団体の財政状況及び健全化判断比率'!B33="","",'各会計、関係団体の財政状況及び健全化判断比率'!B33)</f>
        <v>町立中標津病院事業会計</v>
      </c>
      <c r="AP35" s="386"/>
      <c r="AQ35" s="386"/>
      <c r="AR35" s="386"/>
      <c r="AS35" s="386"/>
      <c r="AT35" s="386"/>
      <c r="AU35" s="386"/>
      <c r="AV35" s="386"/>
      <c r="AW35" s="386"/>
      <c r="AX35" s="386"/>
      <c r="AY35" s="386"/>
      <c r="AZ35" s="386"/>
      <c r="BA35" s="386"/>
      <c r="BB35" s="386"/>
      <c r="BC35" s="386"/>
      <c r="BD35" s="214"/>
      <c r="BE35" s="387">
        <f t="shared" ref="BE35:BE43" si="1">IF(BG35="","",BE34+1)</f>
        <v>10</v>
      </c>
      <c r="BF35" s="387"/>
      <c r="BG35" s="386" t="str">
        <f>IF('各会計、関係団体の財政状況及び健全化判断比率'!B35="","",'各会計、関係団体の財政状況及び健全化判断比率'!B35)</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根室北部衛生組合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中標津町自動車学校</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根室北部消防事務組合</v>
      </c>
      <c r="BZ36" s="386"/>
      <c r="CA36" s="386"/>
      <c r="CB36" s="386"/>
      <c r="CC36" s="386"/>
      <c r="CD36" s="386"/>
      <c r="CE36" s="386"/>
      <c r="CF36" s="386"/>
      <c r="CG36" s="386"/>
      <c r="CH36" s="386"/>
      <c r="CI36" s="386"/>
      <c r="CJ36" s="386"/>
      <c r="CK36" s="386"/>
      <c r="CL36" s="386"/>
      <c r="CM36" s="386"/>
      <c r="CN36" s="214"/>
      <c r="CO36" s="387">
        <f t="shared" si="3"/>
        <v>17</v>
      </c>
      <c r="CP36" s="387"/>
      <c r="CQ36" s="386" t="str">
        <f>IF('各会計、関係団体の財政状況及び健全化判断比率'!BS9="","",'各会計、関係団体の財政状況及び健全化判断比率'!BS9)</f>
        <v>中標津町都市施設管理センター</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介護保険事業特別会計（サービス事業勘定）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中標津町外２町葬斎組合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12iwv5vqkny+zaFSxuBcLd9Dd4hAubWuCc79bBi53bSLEnJy9oye6IjJTRyBvbt424MzjYQ9l5bSsu8qL+d7w==" saltValue="DeoaflrWjI1UlFJCUx9G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226</v>
      </c>
      <c r="C5" s="709"/>
      <c r="D5" s="709"/>
      <c r="E5" s="709"/>
      <c r="F5" s="709"/>
      <c r="G5" s="709"/>
      <c r="H5" s="709"/>
      <c r="I5" s="709"/>
      <c r="J5" s="709"/>
      <c r="K5" s="709"/>
      <c r="L5" s="709"/>
      <c r="M5" s="709"/>
      <c r="N5" s="709"/>
      <c r="O5" s="709"/>
      <c r="P5" s="709"/>
      <c r="Q5" s="710"/>
      <c r="R5" s="695">
        <v>3289081</v>
      </c>
      <c r="S5" s="696"/>
      <c r="T5" s="696"/>
      <c r="U5" s="696"/>
      <c r="V5" s="696"/>
      <c r="W5" s="696"/>
      <c r="X5" s="696"/>
      <c r="Y5" s="739"/>
      <c r="Z5" s="757">
        <v>20.7</v>
      </c>
      <c r="AA5" s="757"/>
      <c r="AB5" s="757"/>
      <c r="AC5" s="757"/>
      <c r="AD5" s="758">
        <v>3141384</v>
      </c>
      <c r="AE5" s="758"/>
      <c r="AF5" s="758"/>
      <c r="AG5" s="758"/>
      <c r="AH5" s="758"/>
      <c r="AI5" s="758"/>
      <c r="AJ5" s="758"/>
      <c r="AK5" s="758"/>
      <c r="AL5" s="740">
        <v>39</v>
      </c>
      <c r="AM5" s="713"/>
      <c r="AN5" s="713"/>
      <c r="AO5" s="741"/>
      <c r="AP5" s="708" t="s">
        <v>227</v>
      </c>
      <c r="AQ5" s="709"/>
      <c r="AR5" s="709"/>
      <c r="AS5" s="709"/>
      <c r="AT5" s="709"/>
      <c r="AU5" s="709"/>
      <c r="AV5" s="709"/>
      <c r="AW5" s="709"/>
      <c r="AX5" s="709"/>
      <c r="AY5" s="709"/>
      <c r="AZ5" s="709"/>
      <c r="BA5" s="709"/>
      <c r="BB5" s="709"/>
      <c r="BC5" s="709"/>
      <c r="BD5" s="709"/>
      <c r="BE5" s="709"/>
      <c r="BF5" s="710"/>
      <c r="BG5" s="640">
        <v>3132291</v>
      </c>
      <c r="BH5" s="641"/>
      <c r="BI5" s="641"/>
      <c r="BJ5" s="641"/>
      <c r="BK5" s="641"/>
      <c r="BL5" s="641"/>
      <c r="BM5" s="641"/>
      <c r="BN5" s="642"/>
      <c r="BO5" s="677">
        <v>95.2</v>
      </c>
      <c r="BP5" s="677"/>
      <c r="BQ5" s="677"/>
      <c r="BR5" s="677"/>
      <c r="BS5" s="678">
        <v>52298</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214300</v>
      </c>
      <c r="S6" s="641"/>
      <c r="T6" s="641"/>
      <c r="U6" s="641"/>
      <c r="V6" s="641"/>
      <c r="W6" s="641"/>
      <c r="X6" s="641"/>
      <c r="Y6" s="642"/>
      <c r="Z6" s="677">
        <v>1.3</v>
      </c>
      <c r="AA6" s="677"/>
      <c r="AB6" s="677"/>
      <c r="AC6" s="677"/>
      <c r="AD6" s="678">
        <v>214300</v>
      </c>
      <c r="AE6" s="678"/>
      <c r="AF6" s="678"/>
      <c r="AG6" s="678"/>
      <c r="AH6" s="678"/>
      <c r="AI6" s="678"/>
      <c r="AJ6" s="678"/>
      <c r="AK6" s="678"/>
      <c r="AL6" s="643">
        <v>2.7</v>
      </c>
      <c r="AM6" s="644"/>
      <c r="AN6" s="644"/>
      <c r="AO6" s="679"/>
      <c r="AP6" s="637" t="s">
        <v>232</v>
      </c>
      <c r="AQ6" s="638"/>
      <c r="AR6" s="638"/>
      <c r="AS6" s="638"/>
      <c r="AT6" s="638"/>
      <c r="AU6" s="638"/>
      <c r="AV6" s="638"/>
      <c r="AW6" s="638"/>
      <c r="AX6" s="638"/>
      <c r="AY6" s="638"/>
      <c r="AZ6" s="638"/>
      <c r="BA6" s="638"/>
      <c r="BB6" s="638"/>
      <c r="BC6" s="638"/>
      <c r="BD6" s="638"/>
      <c r="BE6" s="638"/>
      <c r="BF6" s="639"/>
      <c r="BG6" s="640">
        <v>3132291</v>
      </c>
      <c r="BH6" s="641"/>
      <c r="BI6" s="641"/>
      <c r="BJ6" s="641"/>
      <c r="BK6" s="641"/>
      <c r="BL6" s="641"/>
      <c r="BM6" s="641"/>
      <c r="BN6" s="642"/>
      <c r="BO6" s="677">
        <v>95.2</v>
      </c>
      <c r="BP6" s="677"/>
      <c r="BQ6" s="677"/>
      <c r="BR6" s="677"/>
      <c r="BS6" s="678">
        <v>52298</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115450</v>
      </c>
      <c r="CS6" s="641"/>
      <c r="CT6" s="641"/>
      <c r="CU6" s="641"/>
      <c r="CV6" s="641"/>
      <c r="CW6" s="641"/>
      <c r="CX6" s="641"/>
      <c r="CY6" s="642"/>
      <c r="CZ6" s="740">
        <v>0.7</v>
      </c>
      <c r="DA6" s="713"/>
      <c r="DB6" s="713"/>
      <c r="DC6" s="743"/>
      <c r="DD6" s="646">
        <v>2699</v>
      </c>
      <c r="DE6" s="641"/>
      <c r="DF6" s="641"/>
      <c r="DG6" s="641"/>
      <c r="DH6" s="641"/>
      <c r="DI6" s="641"/>
      <c r="DJ6" s="641"/>
      <c r="DK6" s="641"/>
      <c r="DL6" s="641"/>
      <c r="DM6" s="641"/>
      <c r="DN6" s="641"/>
      <c r="DO6" s="641"/>
      <c r="DP6" s="642"/>
      <c r="DQ6" s="646">
        <v>115450</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2325</v>
      </c>
      <c r="S7" s="641"/>
      <c r="T7" s="641"/>
      <c r="U7" s="641"/>
      <c r="V7" s="641"/>
      <c r="W7" s="641"/>
      <c r="X7" s="641"/>
      <c r="Y7" s="642"/>
      <c r="Z7" s="677">
        <v>0</v>
      </c>
      <c r="AA7" s="677"/>
      <c r="AB7" s="677"/>
      <c r="AC7" s="677"/>
      <c r="AD7" s="678">
        <v>2325</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1601801</v>
      </c>
      <c r="BH7" s="641"/>
      <c r="BI7" s="641"/>
      <c r="BJ7" s="641"/>
      <c r="BK7" s="641"/>
      <c r="BL7" s="641"/>
      <c r="BM7" s="641"/>
      <c r="BN7" s="642"/>
      <c r="BO7" s="677">
        <v>48.7</v>
      </c>
      <c r="BP7" s="677"/>
      <c r="BQ7" s="677"/>
      <c r="BR7" s="677"/>
      <c r="BS7" s="678">
        <v>52298</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1440169</v>
      </c>
      <c r="CS7" s="641"/>
      <c r="CT7" s="641"/>
      <c r="CU7" s="641"/>
      <c r="CV7" s="641"/>
      <c r="CW7" s="641"/>
      <c r="CX7" s="641"/>
      <c r="CY7" s="642"/>
      <c r="CZ7" s="677">
        <v>9.1</v>
      </c>
      <c r="DA7" s="677"/>
      <c r="DB7" s="677"/>
      <c r="DC7" s="677"/>
      <c r="DD7" s="646">
        <v>16924</v>
      </c>
      <c r="DE7" s="641"/>
      <c r="DF7" s="641"/>
      <c r="DG7" s="641"/>
      <c r="DH7" s="641"/>
      <c r="DI7" s="641"/>
      <c r="DJ7" s="641"/>
      <c r="DK7" s="641"/>
      <c r="DL7" s="641"/>
      <c r="DM7" s="641"/>
      <c r="DN7" s="641"/>
      <c r="DO7" s="641"/>
      <c r="DP7" s="642"/>
      <c r="DQ7" s="646">
        <v>1053488</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7585</v>
      </c>
      <c r="S8" s="641"/>
      <c r="T8" s="641"/>
      <c r="U8" s="641"/>
      <c r="V8" s="641"/>
      <c r="W8" s="641"/>
      <c r="X8" s="641"/>
      <c r="Y8" s="642"/>
      <c r="Z8" s="677">
        <v>0</v>
      </c>
      <c r="AA8" s="677"/>
      <c r="AB8" s="677"/>
      <c r="AC8" s="677"/>
      <c r="AD8" s="678">
        <v>7585</v>
      </c>
      <c r="AE8" s="678"/>
      <c r="AF8" s="678"/>
      <c r="AG8" s="678"/>
      <c r="AH8" s="678"/>
      <c r="AI8" s="678"/>
      <c r="AJ8" s="678"/>
      <c r="AK8" s="678"/>
      <c r="AL8" s="643">
        <v>0.1</v>
      </c>
      <c r="AM8" s="644"/>
      <c r="AN8" s="644"/>
      <c r="AO8" s="679"/>
      <c r="AP8" s="637" t="s">
        <v>238</v>
      </c>
      <c r="AQ8" s="638"/>
      <c r="AR8" s="638"/>
      <c r="AS8" s="638"/>
      <c r="AT8" s="638"/>
      <c r="AU8" s="638"/>
      <c r="AV8" s="638"/>
      <c r="AW8" s="638"/>
      <c r="AX8" s="638"/>
      <c r="AY8" s="638"/>
      <c r="AZ8" s="638"/>
      <c r="BA8" s="638"/>
      <c r="BB8" s="638"/>
      <c r="BC8" s="638"/>
      <c r="BD8" s="638"/>
      <c r="BE8" s="638"/>
      <c r="BF8" s="639"/>
      <c r="BG8" s="640">
        <v>37146</v>
      </c>
      <c r="BH8" s="641"/>
      <c r="BI8" s="641"/>
      <c r="BJ8" s="641"/>
      <c r="BK8" s="641"/>
      <c r="BL8" s="641"/>
      <c r="BM8" s="641"/>
      <c r="BN8" s="642"/>
      <c r="BO8" s="677">
        <v>1.1000000000000001</v>
      </c>
      <c r="BP8" s="677"/>
      <c r="BQ8" s="677"/>
      <c r="BR8" s="677"/>
      <c r="BS8" s="646" t="s">
        <v>239</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2845187</v>
      </c>
      <c r="CS8" s="641"/>
      <c r="CT8" s="641"/>
      <c r="CU8" s="641"/>
      <c r="CV8" s="641"/>
      <c r="CW8" s="641"/>
      <c r="CX8" s="641"/>
      <c r="CY8" s="642"/>
      <c r="CZ8" s="677">
        <v>18</v>
      </c>
      <c r="DA8" s="677"/>
      <c r="DB8" s="677"/>
      <c r="DC8" s="677"/>
      <c r="DD8" s="646">
        <v>199061</v>
      </c>
      <c r="DE8" s="641"/>
      <c r="DF8" s="641"/>
      <c r="DG8" s="641"/>
      <c r="DH8" s="641"/>
      <c r="DI8" s="641"/>
      <c r="DJ8" s="641"/>
      <c r="DK8" s="641"/>
      <c r="DL8" s="641"/>
      <c r="DM8" s="641"/>
      <c r="DN8" s="641"/>
      <c r="DO8" s="641"/>
      <c r="DP8" s="642"/>
      <c r="DQ8" s="646">
        <v>1306055</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4941</v>
      </c>
      <c r="S9" s="641"/>
      <c r="T9" s="641"/>
      <c r="U9" s="641"/>
      <c r="V9" s="641"/>
      <c r="W9" s="641"/>
      <c r="X9" s="641"/>
      <c r="Y9" s="642"/>
      <c r="Z9" s="677">
        <v>0</v>
      </c>
      <c r="AA9" s="677"/>
      <c r="AB9" s="677"/>
      <c r="AC9" s="677"/>
      <c r="AD9" s="678">
        <v>4941</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1281136</v>
      </c>
      <c r="BH9" s="641"/>
      <c r="BI9" s="641"/>
      <c r="BJ9" s="641"/>
      <c r="BK9" s="641"/>
      <c r="BL9" s="641"/>
      <c r="BM9" s="641"/>
      <c r="BN9" s="642"/>
      <c r="BO9" s="677">
        <v>39</v>
      </c>
      <c r="BP9" s="677"/>
      <c r="BQ9" s="677"/>
      <c r="BR9" s="677"/>
      <c r="BS9" s="646" t="s">
        <v>239</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2690895</v>
      </c>
      <c r="CS9" s="641"/>
      <c r="CT9" s="641"/>
      <c r="CU9" s="641"/>
      <c r="CV9" s="641"/>
      <c r="CW9" s="641"/>
      <c r="CX9" s="641"/>
      <c r="CY9" s="642"/>
      <c r="CZ9" s="677">
        <v>17</v>
      </c>
      <c r="DA9" s="677"/>
      <c r="DB9" s="677"/>
      <c r="DC9" s="677"/>
      <c r="DD9" s="646">
        <v>33524</v>
      </c>
      <c r="DE9" s="641"/>
      <c r="DF9" s="641"/>
      <c r="DG9" s="641"/>
      <c r="DH9" s="641"/>
      <c r="DI9" s="641"/>
      <c r="DJ9" s="641"/>
      <c r="DK9" s="641"/>
      <c r="DL9" s="641"/>
      <c r="DM9" s="641"/>
      <c r="DN9" s="641"/>
      <c r="DO9" s="641"/>
      <c r="DP9" s="642"/>
      <c r="DQ9" s="646">
        <v>2566773</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239</v>
      </c>
      <c r="S10" s="641"/>
      <c r="T10" s="641"/>
      <c r="U10" s="641"/>
      <c r="V10" s="641"/>
      <c r="W10" s="641"/>
      <c r="X10" s="641"/>
      <c r="Y10" s="642"/>
      <c r="Z10" s="677" t="s">
        <v>239</v>
      </c>
      <c r="AA10" s="677"/>
      <c r="AB10" s="677"/>
      <c r="AC10" s="677"/>
      <c r="AD10" s="678" t="s">
        <v>239</v>
      </c>
      <c r="AE10" s="678"/>
      <c r="AF10" s="678"/>
      <c r="AG10" s="678"/>
      <c r="AH10" s="678"/>
      <c r="AI10" s="678"/>
      <c r="AJ10" s="678"/>
      <c r="AK10" s="678"/>
      <c r="AL10" s="643" t="s">
        <v>239</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118850</v>
      </c>
      <c r="BH10" s="641"/>
      <c r="BI10" s="641"/>
      <c r="BJ10" s="641"/>
      <c r="BK10" s="641"/>
      <c r="BL10" s="641"/>
      <c r="BM10" s="641"/>
      <c r="BN10" s="642"/>
      <c r="BO10" s="677">
        <v>3.6</v>
      </c>
      <c r="BP10" s="677"/>
      <c r="BQ10" s="677"/>
      <c r="BR10" s="677"/>
      <c r="BS10" s="646">
        <v>19781</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16671</v>
      </c>
      <c r="CS10" s="641"/>
      <c r="CT10" s="641"/>
      <c r="CU10" s="641"/>
      <c r="CV10" s="641"/>
      <c r="CW10" s="641"/>
      <c r="CX10" s="641"/>
      <c r="CY10" s="642"/>
      <c r="CZ10" s="677">
        <v>0.1</v>
      </c>
      <c r="DA10" s="677"/>
      <c r="DB10" s="677"/>
      <c r="DC10" s="677"/>
      <c r="DD10" s="646" t="s">
        <v>239</v>
      </c>
      <c r="DE10" s="641"/>
      <c r="DF10" s="641"/>
      <c r="DG10" s="641"/>
      <c r="DH10" s="641"/>
      <c r="DI10" s="641"/>
      <c r="DJ10" s="641"/>
      <c r="DK10" s="641"/>
      <c r="DL10" s="641"/>
      <c r="DM10" s="641"/>
      <c r="DN10" s="641"/>
      <c r="DO10" s="641"/>
      <c r="DP10" s="642"/>
      <c r="DQ10" s="646">
        <v>12521</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466545</v>
      </c>
      <c r="S11" s="641"/>
      <c r="T11" s="641"/>
      <c r="U11" s="641"/>
      <c r="V11" s="641"/>
      <c r="W11" s="641"/>
      <c r="X11" s="641"/>
      <c r="Y11" s="642"/>
      <c r="Z11" s="643">
        <v>2.9</v>
      </c>
      <c r="AA11" s="644"/>
      <c r="AB11" s="644"/>
      <c r="AC11" s="645"/>
      <c r="AD11" s="646">
        <v>466545</v>
      </c>
      <c r="AE11" s="641"/>
      <c r="AF11" s="641"/>
      <c r="AG11" s="641"/>
      <c r="AH11" s="641"/>
      <c r="AI11" s="641"/>
      <c r="AJ11" s="641"/>
      <c r="AK11" s="642"/>
      <c r="AL11" s="643">
        <v>5.8</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164669</v>
      </c>
      <c r="BH11" s="641"/>
      <c r="BI11" s="641"/>
      <c r="BJ11" s="641"/>
      <c r="BK11" s="641"/>
      <c r="BL11" s="641"/>
      <c r="BM11" s="641"/>
      <c r="BN11" s="642"/>
      <c r="BO11" s="677">
        <v>5</v>
      </c>
      <c r="BP11" s="677"/>
      <c r="BQ11" s="677"/>
      <c r="BR11" s="677"/>
      <c r="BS11" s="646">
        <v>32517</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2303091</v>
      </c>
      <c r="CS11" s="641"/>
      <c r="CT11" s="641"/>
      <c r="CU11" s="641"/>
      <c r="CV11" s="641"/>
      <c r="CW11" s="641"/>
      <c r="CX11" s="641"/>
      <c r="CY11" s="642"/>
      <c r="CZ11" s="677">
        <v>14.6</v>
      </c>
      <c r="DA11" s="677"/>
      <c r="DB11" s="677"/>
      <c r="DC11" s="677"/>
      <c r="DD11" s="646">
        <v>1618337</v>
      </c>
      <c r="DE11" s="641"/>
      <c r="DF11" s="641"/>
      <c r="DG11" s="641"/>
      <c r="DH11" s="641"/>
      <c r="DI11" s="641"/>
      <c r="DJ11" s="641"/>
      <c r="DK11" s="641"/>
      <c r="DL11" s="641"/>
      <c r="DM11" s="641"/>
      <c r="DN11" s="641"/>
      <c r="DO11" s="641"/>
      <c r="DP11" s="642"/>
      <c r="DQ11" s="646">
        <v>336694</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251</v>
      </c>
      <c r="S12" s="641"/>
      <c r="T12" s="641"/>
      <c r="U12" s="641"/>
      <c r="V12" s="641"/>
      <c r="W12" s="641"/>
      <c r="X12" s="641"/>
      <c r="Y12" s="642"/>
      <c r="Z12" s="677" t="s">
        <v>251</v>
      </c>
      <c r="AA12" s="677"/>
      <c r="AB12" s="677"/>
      <c r="AC12" s="677"/>
      <c r="AD12" s="678" t="s">
        <v>239</v>
      </c>
      <c r="AE12" s="678"/>
      <c r="AF12" s="678"/>
      <c r="AG12" s="678"/>
      <c r="AH12" s="678"/>
      <c r="AI12" s="678"/>
      <c r="AJ12" s="678"/>
      <c r="AK12" s="678"/>
      <c r="AL12" s="643" t="s">
        <v>136</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1187296</v>
      </c>
      <c r="BH12" s="641"/>
      <c r="BI12" s="641"/>
      <c r="BJ12" s="641"/>
      <c r="BK12" s="641"/>
      <c r="BL12" s="641"/>
      <c r="BM12" s="641"/>
      <c r="BN12" s="642"/>
      <c r="BO12" s="677">
        <v>36.1</v>
      </c>
      <c r="BP12" s="677"/>
      <c r="BQ12" s="677"/>
      <c r="BR12" s="677"/>
      <c r="BS12" s="646" t="s">
        <v>239</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110976</v>
      </c>
      <c r="CS12" s="641"/>
      <c r="CT12" s="641"/>
      <c r="CU12" s="641"/>
      <c r="CV12" s="641"/>
      <c r="CW12" s="641"/>
      <c r="CX12" s="641"/>
      <c r="CY12" s="642"/>
      <c r="CZ12" s="677">
        <v>0.7</v>
      </c>
      <c r="DA12" s="677"/>
      <c r="DB12" s="677"/>
      <c r="DC12" s="677"/>
      <c r="DD12" s="646">
        <v>4073</v>
      </c>
      <c r="DE12" s="641"/>
      <c r="DF12" s="641"/>
      <c r="DG12" s="641"/>
      <c r="DH12" s="641"/>
      <c r="DI12" s="641"/>
      <c r="DJ12" s="641"/>
      <c r="DK12" s="641"/>
      <c r="DL12" s="641"/>
      <c r="DM12" s="641"/>
      <c r="DN12" s="641"/>
      <c r="DO12" s="641"/>
      <c r="DP12" s="642"/>
      <c r="DQ12" s="646">
        <v>103704</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136</v>
      </c>
      <c r="S13" s="641"/>
      <c r="T13" s="641"/>
      <c r="U13" s="641"/>
      <c r="V13" s="641"/>
      <c r="W13" s="641"/>
      <c r="X13" s="641"/>
      <c r="Y13" s="642"/>
      <c r="Z13" s="677" t="s">
        <v>239</v>
      </c>
      <c r="AA13" s="677"/>
      <c r="AB13" s="677"/>
      <c r="AC13" s="677"/>
      <c r="AD13" s="678" t="s">
        <v>136</v>
      </c>
      <c r="AE13" s="678"/>
      <c r="AF13" s="678"/>
      <c r="AG13" s="678"/>
      <c r="AH13" s="678"/>
      <c r="AI13" s="678"/>
      <c r="AJ13" s="678"/>
      <c r="AK13" s="678"/>
      <c r="AL13" s="643" t="s">
        <v>239</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1163567</v>
      </c>
      <c r="BH13" s="641"/>
      <c r="BI13" s="641"/>
      <c r="BJ13" s="641"/>
      <c r="BK13" s="641"/>
      <c r="BL13" s="641"/>
      <c r="BM13" s="641"/>
      <c r="BN13" s="642"/>
      <c r="BO13" s="677">
        <v>35.4</v>
      </c>
      <c r="BP13" s="677"/>
      <c r="BQ13" s="677"/>
      <c r="BR13" s="677"/>
      <c r="BS13" s="646" t="s">
        <v>251</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2186151</v>
      </c>
      <c r="CS13" s="641"/>
      <c r="CT13" s="641"/>
      <c r="CU13" s="641"/>
      <c r="CV13" s="641"/>
      <c r="CW13" s="641"/>
      <c r="CX13" s="641"/>
      <c r="CY13" s="642"/>
      <c r="CZ13" s="677">
        <v>13.8</v>
      </c>
      <c r="DA13" s="677"/>
      <c r="DB13" s="677"/>
      <c r="DC13" s="677"/>
      <c r="DD13" s="646">
        <v>1289733</v>
      </c>
      <c r="DE13" s="641"/>
      <c r="DF13" s="641"/>
      <c r="DG13" s="641"/>
      <c r="DH13" s="641"/>
      <c r="DI13" s="641"/>
      <c r="DJ13" s="641"/>
      <c r="DK13" s="641"/>
      <c r="DL13" s="641"/>
      <c r="DM13" s="641"/>
      <c r="DN13" s="641"/>
      <c r="DO13" s="641"/>
      <c r="DP13" s="642"/>
      <c r="DQ13" s="646">
        <v>958952</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22287</v>
      </c>
      <c r="S14" s="641"/>
      <c r="T14" s="641"/>
      <c r="U14" s="641"/>
      <c r="V14" s="641"/>
      <c r="W14" s="641"/>
      <c r="X14" s="641"/>
      <c r="Y14" s="642"/>
      <c r="Z14" s="677">
        <v>0.1</v>
      </c>
      <c r="AA14" s="677"/>
      <c r="AB14" s="677"/>
      <c r="AC14" s="677"/>
      <c r="AD14" s="678">
        <v>22287</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73474</v>
      </c>
      <c r="BH14" s="641"/>
      <c r="BI14" s="641"/>
      <c r="BJ14" s="641"/>
      <c r="BK14" s="641"/>
      <c r="BL14" s="641"/>
      <c r="BM14" s="641"/>
      <c r="BN14" s="642"/>
      <c r="BO14" s="677">
        <v>2.2000000000000002</v>
      </c>
      <c r="BP14" s="677"/>
      <c r="BQ14" s="677"/>
      <c r="BR14" s="677"/>
      <c r="BS14" s="646" t="s">
        <v>239</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462166</v>
      </c>
      <c r="CS14" s="641"/>
      <c r="CT14" s="641"/>
      <c r="CU14" s="641"/>
      <c r="CV14" s="641"/>
      <c r="CW14" s="641"/>
      <c r="CX14" s="641"/>
      <c r="CY14" s="642"/>
      <c r="CZ14" s="677">
        <v>2.9</v>
      </c>
      <c r="DA14" s="677"/>
      <c r="DB14" s="677"/>
      <c r="DC14" s="677"/>
      <c r="DD14" s="646">
        <v>2009</v>
      </c>
      <c r="DE14" s="641"/>
      <c r="DF14" s="641"/>
      <c r="DG14" s="641"/>
      <c r="DH14" s="641"/>
      <c r="DI14" s="641"/>
      <c r="DJ14" s="641"/>
      <c r="DK14" s="641"/>
      <c r="DL14" s="641"/>
      <c r="DM14" s="641"/>
      <c r="DN14" s="641"/>
      <c r="DO14" s="641"/>
      <c r="DP14" s="642"/>
      <c r="DQ14" s="646">
        <v>455224</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136</v>
      </c>
      <c r="S15" s="641"/>
      <c r="T15" s="641"/>
      <c r="U15" s="641"/>
      <c r="V15" s="641"/>
      <c r="W15" s="641"/>
      <c r="X15" s="641"/>
      <c r="Y15" s="642"/>
      <c r="Z15" s="677" t="s">
        <v>239</v>
      </c>
      <c r="AA15" s="677"/>
      <c r="AB15" s="677"/>
      <c r="AC15" s="677"/>
      <c r="AD15" s="678" t="s">
        <v>251</v>
      </c>
      <c r="AE15" s="678"/>
      <c r="AF15" s="678"/>
      <c r="AG15" s="678"/>
      <c r="AH15" s="678"/>
      <c r="AI15" s="678"/>
      <c r="AJ15" s="678"/>
      <c r="AK15" s="678"/>
      <c r="AL15" s="643" t="s">
        <v>136</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269720</v>
      </c>
      <c r="BH15" s="641"/>
      <c r="BI15" s="641"/>
      <c r="BJ15" s="641"/>
      <c r="BK15" s="641"/>
      <c r="BL15" s="641"/>
      <c r="BM15" s="641"/>
      <c r="BN15" s="642"/>
      <c r="BO15" s="677">
        <v>8.1999999999999993</v>
      </c>
      <c r="BP15" s="677"/>
      <c r="BQ15" s="677"/>
      <c r="BR15" s="677"/>
      <c r="BS15" s="646" t="s">
        <v>239</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1985748</v>
      </c>
      <c r="CS15" s="641"/>
      <c r="CT15" s="641"/>
      <c r="CU15" s="641"/>
      <c r="CV15" s="641"/>
      <c r="CW15" s="641"/>
      <c r="CX15" s="641"/>
      <c r="CY15" s="642"/>
      <c r="CZ15" s="677">
        <v>12.6</v>
      </c>
      <c r="DA15" s="677"/>
      <c r="DB15" s="677"/>
      <c r="DC15" s="677"/>
      <c r="DD15" s="646">
        <v>504208</v>
      </c>
      <c r="DE15" s="641"/>
      <c r="DF15" s="641"/>
      <c r="DG15" s="641"/>
      <c r="DH15" s="641"/>
      <c r="DI15" s="641"/>
      <c r="DJ15" s="641"/>
      <c r="DK15" s="641"/>
      <c r="DL15" s="641"/>
      <c r="DM15" s="641"/>
      <c r="DN15" s="641"/>
      <c r="DO15" s="641"/>
      <c r="DP15" s="642"/>
      <c r="DQ15" s="646">
        <v>1351555</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6436</v>
      </c>
      <c r="S16" s="641"/>
      <c r="T16" s="641"/>
      <c r="U16" s="641"/>
      <c r="V16" s="641"/>
      <c r="W16" s="641"/>
      <c r="X16" s="641"/>
      <c r="Y16" s="642"/>
      <c r="Z16" s="677">
        <v>0</v>
      </c>
      <c r="AA16" s="677"/>
      <c r="AB16" s="677"/>
      <c r="AC16" s="677"/>
      <c r="AD16" s="678">
        <v>6436</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136</v>
      </c>
      <c r="BH16" s="641"/>
      <c r="BI16" s="641"/>
      <c r="BJ16" s="641"/>
      <c r="BK16" s="641"/>
      <c r="BL16" s="641"/>
      <c r="BM16" s="641"/>
      <c r="BN16" s="642"/>
      <c r="BO16" s="677" t="s">
        <v>239</v>
      </c>
      <c r="BP16" s="677"/>
      <c r="BQ16" s="677"/>
      <c r="BR16" s="677"/>
      <c r="BS16" s="646" t="s">
        <v>239</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t="s">
        <v>239</v>
      </c>
      <c r="CS16" s="641"/>
      <c r="CT16" s="641"/>
      <c r="CU16" s="641"/>
      <c r="CV16" s="641"/>
      <c r="CW16" s="641"/>
      <c r="CX16" s="641"/>
      <c r="CY16" s="642"/>
      <c r="CZ16" s="677" t="s">
        <v>239</v>
      </c>
      <c r="DA16" s="677"/>
      <c r="DB16" s="677"/>
      <c r="DC16" s="677"/>
      <c r="DD16" s="646" t="s">
        <v>136</v>
      </c>
      <c r="DE16" s="641"/>
      <c r="DF16" s="641"/>
      <c r="DG16" s="641"/>
      <c r="DH16" s="641"/>
      <c r="DI16" s="641"/>
      <c r="DJ16" s="641"/>
      <c r="DK16" s="641"/>
      <c r="DL16" s="641"/>
      <c r="DM16" s="641"/>
      <c r="DN16" s="641"/>
      <c r="DO16" s="641"/>
      <c r="DP16" s="642"/>
      <c r="DQ16" s="646" t="s">
        <v>251</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43661</v>
      </c>
      <c r="S17" s="641"/>
      <c r="T17" s="641"/>
      <c r="U17" s="641"/>
      <c r="V17" s="641"/>
      <c r="W17" s="641"/>
      <c r="X17" s="641"/>
      <c r="Y17" s="642"/>
      <c r="Z17" s="677">
        <v>0.3</v>
      </c>
      <c r="AA17" s="677"/>
      <c r="AB17" s="677"/>
      <c r="AC17" s="677"/>
      <c r="AD17" s="678">
        <v>43661</v>
      </c>
      <c r="AE17" s="678"/>
      <c r="AF17" s="678"/>
      <c r="AG17" s="678"/>
      <c r="AH17" s="678"/>
      <c r="AI17" s="678"/>
      <c r="AJ17" s="678"/>
      <c r="AK17" s="678"/>
      <c r="AL17" s="643">
        <v>0.5</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239</v>
      </c>
      <c r="BH17" s="641"/>
      <c r="BI17" s="641"/>
      <c r="BJ17" s="641"/>
      <c r="BK17" s="641"/>
      <c r="BL17" s="641"/>
      <c r="BM17" s="641"/>
      <c r="BN17" s="642"/>
      <c r="BO17" s="677" t="s">
        <v>239</v>
      </c>
      <c r="BP17" s="677"/>
      <c r="BQ17" s="677"/>
      <c r="BR17" s="677"/>
      <c r="BS17" s="646" t="s">
        <v>136</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1658265</v>
      </c>
      <c r="CS17" s="641"/>
      <c r="CT17" s="641"/>
      <c r="CU17" s="641"/>
      <c r="CV17" s="641"/>
      <c r="CW17" s="641"/>
      <c r="CX17" s="641"/>
      <c r="CY17" s="642"/>
      <c r="CZ17" s="677">
        <v>10.5</v>
      </c>
      <c r="DA17" s="677"/>
      <c r="DB17" s="677"/>
      <c r="DC17" s="677"/>
      <c r="DD17" s="646" t="s">
        <v>239</v>
      </c>
      <c r="DE17" s="641"/>
      <c r="DF17" s="641"/>
      <c r="DG17" s="641"/>
      <c r="DH17" s="641"/>
      <c r="DI17" s="641"/>
      <c r="DJ17" s="641"/>
      <c r="DK17" s="641"/>
      <c r="DL17" s="641"/>
      <c r="DM17" s="641"/>
      <c r="DN17" s="641"/>
      <c r="DO17" s="641"/>
      <c r="DP17" s="642"/>
      <c r="DQ17" s="646">
        <v>1447144</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15737</v>
      </c>
      <c r="S18" s="641"/>
      <c r="T18" s="641"/>
      <c r="U18" s="641"/>
      <c r="V18" s="641"/>
      <c r="W18" s="641"/>
      <c r="X18" s="641"/>
      <c r="Y18" s="642"/>
      <c r="Z18" s="677">
        <v>0.1</v>
      </c>
      <c r="AA18" s="677"/>
      <c r="AB18" s="677"/>
      <c r="AC18" s="677"/>
      <c r="AD18" s="678">
        <v>15737</v>
      </c>
      <c r="AE18" s="678"/>
      <c r="AF18" s="678"/>
      <c r="AG18" s="678"/>
      <c r="AH18" s="678"/>
      <c r="AI18" s="678"/>
      <c r="AJ18" s="678"/>
      <c r="AK18" s="678"/>
      <c r="AL18" s="643">
        <v>0.2</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251</v>
      </c>
      <c r="BH18" s="641"/>
      <c r="BI18" s="641"/>
      <c r="BJ18" s="641"/>
      <c r="BK18" s="641"/>
      <c r="BL18" s="641"/>
      <c r="BM18" s="641"/>
      <c r="BN18" s="642"/>
      <c r="BO18" s="677" t="s">
        <v>239</v>
      </c>
      <c r="BP18" s="677"/>
      <c r="BQ18" s="677"/>
      <c r="BR18" s="677"/>
      <c r="BS18" s="646" t="s">
        <v>136</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239</v>
      </c>
      <c r="DA18" s="677"/>
      <c r="DB18" s="677"/>
      <c r="DC18" s="677"/>
      <c r="DD18" s="646" t="s">
        <v>251</v>
      </c>
      <c r="DE18" s="641"/>
      <c r="DF18" s="641"/>
      <c r="DG18" s="641"/>
      <c r="DH18" s="641"/>
      <c r="DI18" s="641"/>
      <c r="DJ18" s="641"/>
      <c r="DK18" s="641"/>
      <c r="DL18" s="641"/>
      <c r="DM18" s="641"/>
      <c r="DN18" s="641"/>
      <c r="DO18" s="641"/>
      <c r="DP18" s="642"/>
      <c r="DQ18" s="646" t="s">
        <v>239</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3301</v>
      </c>
      <c r="S19" s="641"/>
      <c r="T19" s="641"/>
      <c r="U19" s="641"/>
      <c r="V19" s="641"/>
      <c r="W19" s="641"/>
      <c r="X19" s="641"/>
      <c r="Y19" s="642"/>
      <c r="Z19" s="677">
        <v>0</v>
      </c>
      <c r="AA19" s="677"/>
      <c r="AB19" s="677"/>
      <c r="AC19" s="677"/>
      <c r="AD19" s="678">
        <v>3301</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156790</v>
      </c>
      <c r="BH19" s="641"/>
      <c r="BI19" s="641"/>
      <c r="BJ19" s="641"/>
      <c r="BK19" s="641"/>
      <c r="BL19" s="641"/>
      <c r="BM19" s="641"/>
      <c r="BN19" s="642"/>
      <c r="BO19" s="677">
        <v>4.8</v>
      </c>
      <c r="BP19" s="677"/>
      <c r="BQ19" s="677"/>
      <c r="BR19" s="677"/>
      <c r="BS19" s="646" t="s">
        <v>251</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136</v>
      </c>
      <c r="CS19" s="641"/>
      <c r="CT19" s="641"/>
      <c r="CU19" s="641"/>
      <c r="CV19" s="641"/>
      <c r="CW19" s="641"/>
      <c r="CX19" s="641"/>
      <c r="CY19" s="642"/>
      <c r="CZ19" s="677" t="s">
        <v>239</v>
      </c>
      <c r="DA19" s="677"/>
      <c r="DB19" s="677"/>
      <c r="DC19" s="677"/>
      <c r="DD19" s="646" t="s">
        <v>239</v>
      </c>
      <c r="DE19" s="641"/>
      <c r="DF19" s="641"/>
      <c r="DG19" s="641"/>
      <c r="DH19" s="641"/>
      <c r="DI19" s="641"/>
      <c r="DJ19" s="641"/>
      <c r="DK19" s="641"/>
      <c r="DL19" s="641"/>
      <c r="DM19" s="641"/>
      <c r="DN19" s="641"/>
      <c r="DO19" s="641"/>
      <c r="DP19" s="642"/>
      <c r="DQ19" s="646" t="s">
        <v>239</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649</v>
      </c>
      <c r="S20" s="641"/>
      <c r="T20" s="641"/>
      <c r="U20" s="641"/>
      <c r="V20" s="641"/>
      <c r="W20" s="641"/>
      <c r="X20" s="641"/>
      <c r="Y20" s="642"/>
      <c r="Z20" s="677">
        <v>0</v>
      </c>
      <c r="AA20" s="677"/>
      <c r="AB20" s="677"/>
      <c r="AC20" s="677"/>
      <c r="AD20" s="678">
        <v>649</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156790</v>
      </c>
      <c r="BH20" s="641"/>
      <c r="BI20" s="641"/>
      <c r="BJ20" s="641"/>
      <c r="BK20" s="641"/>
      <c r="BL20" s="641"/>
      <c r="BM20" s="641"/>
      <c r="BN20" s="642"/>
      <c r="BO20" s="677">
        <v>4.8</v>
      </c>
      <c r="BP20" s="677"/>
      <c r="BQ20" s="677"/>
      <c r="BR20" s="677"/>
      <c r="BS20" s="646" t="s">
        <v>239</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15814769</v>
      </c>
      <c r="CS20" s="641"/>
      <c r="CT20" s="641"/>
      <c r="CU20" s="641"/>
      <c r="CV20" s="641"/>
      <c r="CW20" s="641"/>
      <c r="CX20" s="641"/>
      <c r="CY20" s="642"/>
      <c r="CZ20" s="677">
        <v>100</v>
      </c>
      <c r="DA20" s="677"/>
      <c r="DB20" s="677"/>
      <c r="DC20" s="677"/>
      <c r="DD20" s="646">
        <v>3670568</v>
      </c>
      <c r="DE20" s="641"/>
      <c r="DF20" s="641"/>
      <c r="DG20" s="641"/>
      <c r="DH20" s="641"/>
      <c r="DI20" s="641"/>
      <c r="DJ20" s="641"/>
      <c r="DK20" s="641"/>
      <c r="DL20" s="641"/>
      <c r="DM20" s="641"/>
      <c r="DN20" s="641"/>
      <c r="DO20" s="641"/>
      <c r="DP20" s="642"/>
      <c r="DQ20" s="646">
        <v>9707560</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23974</v>
      </c>
      <c r="S21" s="641"/>
      <c r="T21" s="641"/>
      <c r="U21" s="641"/>
      <c r="V21" s="641"/>
      <c r="W21" s="641"/>
      <c r="X21" s="641"/>
      <c r="Y21" s="642"/>
      <c r="Z21" s="677">
        <v>0.2</v>
      </c>
      <c r="AA21" s="677"/>
      <c r="AB21" s="677"/>
      <c r="AC21" s="677"/>
      <c r="AD21" s="678">
        <v>23974</v>
      </c>
      <c r="AE21" s="678"/>
      <c r="AF21" s="678"/>
      <c r="AG21" s="678"/>
      <c r="AH21" s="678"/>
      <c r="AI21" s="678"/>
      <c r="AJ21" s="678"/>
      <c r="AK21" s="678"/>
      <c r="AL21" s="643">
        <v>0.3</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v>9093</v>
      </c>
      <c r="BH21" s="641"/>
      <c r="BI21" s="641"/>
      <c r="BJ21" s="641"/>
      <c r="BK21" s="641"/>
      <c r="BL21" s="641"/>
      <c r="BM21" s="641"/>
      <c r="BN21" s="642"/>
      <c r="BO21" s="677">
        <v>0.3</v>
      </c>
      <c r="BP21" s="677"/>
      <c r="BQ21" s="677"/>
      <c r="BR21" s="677"/>
      <c r="BS21" s="646" t="s">
        <v>239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4613376</v>
      </c>
      <c r="S22" s="641"/>
      <c r="T22" s="641"/>
      <c r="U22" s="641"/>
      <c r="V22" s="641"/>
      <c r="W22" s="641"/>
      <c r="X22" s="641"/>
      <c r="Y22" s="642"/>
      <c r="Z22" s="677">
        <v>29</v>
      </c>
      <c r="AA22" s="677"/>
      <c r="AB22" s="677"/>
      <c r="AC22" s="677"/>
      <c r="AD22" s="678">
        <v>4137455</v>
      </c>
      <c r="AE22" s="678"/>
      <c r="AF22" s="678"/>
      <c r="AG22" s="678"/>
      <c r="AH22" s="678"/>
      <c r="AI22" s="678"/>
      <c r="AJ22" s="678"/>
      <c r="AK22" s="678"/>
      <c r="AL22" s="643">
        <v>51.4</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239</v>
      </c>
      <c r="BH22" s="641"/>
      <c r="BI22" s="641"/>
      <c r="BJ22" s="641"/>
      <c r="BK22" s="641"/>
      <c r="BL22" s="641"/>
      <c r="BM22" s="641"/>
      <c r="BN22" s="642"/>
      <c r="BO22" s="677" t="s">
        <v>239</v>
      </c>
      <c r="BP22" s="677"/>
      <c r="BQ22" s="677"/>
      <c r="BR22" s="677"/>
      <c r="BS22" s="646" t="s">
        <v>136</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4137455</v>
      </c>
      <c r="S23" s="641"/>
      <c r="T23" s="641"/>
      <c r="U23" s="641"/>
      <c r="V23" s="641"/>
      <c r="W23" s="641"/>
      <c r="X23" s="641"/>
      <c r="Y23" s="642"/>
      <c r="Z23" s="677">
        <v>26</v>
      </c>
      <c r="AA23" s="677"/>
      <c r="AB23" s="677"/>
      <c r="AC23" s="677"/>
      <c r="AD23" s="678">
        <v>4137455</v>
      </c>
      <c r="AE23" s="678"/>
      <c r="AF23" s="678"/>
      <c r="AG23" s="678"/>
      <c r="AH23" s="678"/>
      <c r="AI23" s="678"/>
      <c r="AJ23" s="678"/>
      <c r="AK23" s="678"/>
      <c r="AL23" s="643">
        <v>51.4</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v>147697</v>
      </c>
      <c r="BH23" s="641"/>
      <c r="BI23" s="641"/>
      <c r="BJ23" s="641"/>
      <c r="BK23" s="641"/>
      <c r="BL23" s="641"/>
      <c r="BM23" s="641"/>
      <c r="BN23" s="642"/>
      <c r="BO23" s="677">
        <v>4.5</v>
      </c>
      <c r="BP23" s="677"/>
      <c r="BQ23" s="677"/>
      <c r="BR23" s="677"/>
      <c r="BS23" s="646" t="s">
        <v>136</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475921</v>
      </c>
      <c r="S24" s="641"/>
      <c r="T24" s="641"/>
      <c r="U24" s="641"/>
      <c r="V24" s="641"/>
      <c r="W24" s="641"/>
      <c r="X24" s="641"/>
      <c r="Y24" s="642"/>
      <c r="Z24" s="677">
        <v>3</v>
      </c>
      <c r="AA24" s="677"/>
      <c r="AB24" s="677"/>
      <c r="AC24" s="677"/>
      <c r="AD24" s="678" t="s">
        <v>136</v>
      </c>
      <c r="AE24" s="678"/>
      <c r="AF24" s="678"/>
      <c r="AG24" s="678"/>
      <c r="AH24" s="678"/>
      <c r="AI24" s="678"/>
      <c r="AJ24" s="678"/>
      <c r="AK24" s="678"/>
      <c r="AL24" s="643" t="s">
        <v>136</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251</v>
      </c>
      <c r="BH24" s="641"/>
      <c r="BI24" s="641"/>
      <c r="BJ24" s="641"/>
      <c r="BK24" s="641"/>
      <c r="BL24" s="641"/>
      <c r="BM24" s="641"/>
      <c r="BN24" s="642"/>
      <c r="BO24" s="677" t="s">
        <v>136</v>
      </c>
      <c r="BP24" s="677"/>
      <c r="BQ24" s="677"/>
      <c r="BR24" s="677"/>
      <c r="BS24" s="646" t="s">
        <v>136</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4727050</v>
      </c>
      <c r="CS24" s="696"/>
      <c r="CT24" s="696"/>
      <c r="CU24" s="696"/>
      <c r="CV24" s="696"/>
      <c r="CW24" s="696"/>
      <c r="CX24" s="696"/>
      <c r="CY24" s="739"/>
      <c r="CZ24" s="740">
        <v>29.9</v>
      </c>
      <c r="DA24" s="713"/>
      <c r="DB24" s="713"/>
      <c r="DC24" s="743"/>
      <c r="DD24" s="738">
        <v>3550371</v>
      </c>
      <c r="DE24" s="696"/>
      <c r="DF24" s="696"/>
      <c r="DG24" s="696"/>
      <c r="DH24" s="696"/>
      <c r="DI24" s="696"/>
      <c r="DJ24" s="696"/>
      <c r="DK24" s="739"/>
      <c r="DL24" s="738">
        <v>3419731</v>
      </c>
      <c r="DM24" s="696"/>
      <c r="DN24" s="696"/>
      <c r="DO24" s="696"/>
      <c r="DP24" s="696"/>
      <c r="DQ24" s="696"/>
      <c r="DR24" s="696"/>
      <c r="DS24" s="696"/>
      <c r="DT24" s="696"/>
      <c r="DU24" s="696"/>
      <c r="DV24" s="739"/>
      <c r="DW24" s="740">
        <v>40.9</v>
      </c>
      <c r="DX24" s="713"/>
      <c r="DY24" s="713"/>
      <c r="DZ24" s="713"/>
      <c r="EA24" s="713"/>
      <c r="EB24" s="713"/>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239</v>
      </c>
      <c r="S25" s="641"/>
      <c r="T25" s="641"/>
      <c r="U25" s="641"/>
      <c r="V25" s="641"/>
      <c r="W25" s="641"/>
      <c r="X25" s="641"/>
      <c r="Y25" s="642"/>
      <c r="Z25" s="677" t="s">
        <v>239</v>
      </c>
      <c r="AA25" s="677"/>
      <c r="AB25" s="677"/>
      <c r="AC25" s="677"/>
      <c r="AD25" s="678" t="s">
        <v>136</v>
      </c>
      <c r="AE25" s="678"/>
      <c r="AF25" s="678"/>
      <c r="AG25" s="678"/>
      <c r="AH25" s="678"/>
      <c r="AI25" s="678"/>
      <c r="AJ25" s="678"/>
      <c r="AK25" s="678"/>
      <c r="AL25" s="643" t="s">
        <v>251</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136</v>
      </c>
      <c r="BH25" s="641"/>
      <c r="BI25" s="641"/>
      <c r="BJ25" s="641"/>
      <c r="BK25" s="641"/>
      <c r="BL25" s="641"/>
      <c r="BM25" s="641"/>
      <c r="BN25" s="642"/>
      <c r="BO25" s="677" t="s">
        <v>239</v>
      </c>
      <c r="BP25" s="677"/>
      <c r="BQ25" s="677"/>
      <c r="BR25" s="677"/>
      <c r="BS25" s="646" t="s">
        <v>239</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1969538</v>
      </c>
      <c r="CS25" s="659"/>
      <c r="CT25" s="659"/>
      <c r="CU25" s="659"/>
      <c r="CV25" s="659"/>
      <c r="CW25" s="659"/>
      <c r="CX25" s="659"/>
      <c r="CY25" s="660"/>
      <c r="CZ25" s="643">
        <v>12.5</v>
      </c>
      <c r="DA25" s="661"/>
      <c r="DB25" s="661"/>
      <c r="DC25" s="662"/>
      <c r="DD25" s="646">
        <v>1794703</v>
      </c>
      <c r="DE25" s="659"/>
      <c r="DF25" s="659"/>
      <c r="DG25" s="659"/>
      <c r="DH25" s="659"/>
      <c r="DI25" s="659"/>
      <c r="DJ25" s="659"/>
      <c r="DK25" s="660"/>
      <c r="DL25" s="646">
        <v>1677087</v>
      </c>
      <c r="DM25" s="659"/>
      <c r="DN25" s="659"/>
      <c r="DO25" s="659"/>
      <c r="DP25" s="659"/>
      <c r="DQ25" s="659"/>
      <c r="DR25" s="659"/>
      <c r="DS25" s="659"/>
      <c r="DT25" s="659"/>
      <c r="DU25" s="659"/>
      <c r="DV25" s="660"/>
      <c r="DW25" s="643">
        <v>20</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8670537</v>
      </c>
      <c r="S26" s="641"/>
      <c r="T26" s="641"/>
      <c r="U26" s="641"/>
      <c r="V26" s="641"/>
      <c r="W26" s="641"/>
      <c r="X26" s="641"/>
      <c r="Y26" s="642"/>
      <c r="Z26" s="677">
        <v>54.6</v>
      </c>
      <c r="AA26" s="677"/>
      <c r="AB26" s="677"/>
      <c r="AC26" s="677"/>
      <c r="AD26" s="678">
        <v>8046919</v>
      </c>
      <c r="AE26" s="678"/>
      <c r="AF26" s="678"/>
      <c r="AG26" s="678"/>
      <c r="AH26" s="678"/>
      <c r="AI26" s="678"/>
      <c r="AJ26" s="678"/>
      <c r="AK26" s="678"/>
      <c r="AL26" s="643">
        <v>99.9</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136</v>
      </c>
      <c r="BH26" s="641"/>
      <c r="BI26" s="641"/>
      <c r="BJ26" s="641"/>
      <c r="BK26" s="641"/>
      <c r="BL26" s="641"/>
      <c r="BM26" s="641"/>
      <c r="BN26" s="642"/>
      <c r="BO26" s="677" t="s">
        <v>239</v>
      </c>
      <c r="BP26" s="677"/>
      <c r="BQ26" s="677"/>
      <c r="BR26" s="677"/>
      <c r="BS26" s="646" t="s">
        <v>239</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1290682</v>
      </c>
      <c r="CS26" s="641"/>
      <c r="CT26" s="641"/>
      <c r="CU26" s="641"/>
      <c r="CV26" s="641"/>
      <c r="CW26" s="641"/>
      <c r="CX26" s="641"/>
      <c r="CY26" s="642"/>
      <c r="CZ26" s="643">
        <v>8.1999999999999993</v>
      </c>
      <c r="DA26" s="661"/>
      <c r="DB26" s="661"/>
      <c r="DC26" s="662"/>
      <c r="DD26" s="646">
        <v>1144961</v>
      </c>
      <c r="DE26" s="641"/>
      <c r="DF26" s="641"/>
      <c r="DG26" s="641"/>
      <c r="DH26" s="641"/>
      <c r="DI26" s="641"/>
      <c r="DJ26" s="641"/>
      <c r="DK26" s="642"/>
      <c r="DL26" s="646" t="s">
        <v>136</v>
      </c>
      <c r="DM26" s="641"/>
      <c r="DN26" s="641"/>
      <c r="DO26" s="641"/>
      <c r="DP26" s="641"/>
      <c r="DQ26" s="641"/>
      <c r="DR26" s="641"/>
      <c r="DS26" s="641"/>
      <c r="DT26" s="641"/>
      <c r="DU26" s="641"/>
      <c r="DV26" s="642"/>
      <c r="DW26" s="643" t="s">
        <v>136</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2305</v>
      </c>
      <c r="S27" s="641"/>
      <c r="T27" s="641"/>
      <c r="U27" s="641"/>
      <c r="V27" s="641"/>
      <c r="W27" s="641"/>
      <c r="X27" s="641"/>
      <c r="Y27" s="642"/>
      <c r="Z27" s="677">
        <v>0</v>
      </c>
      <c r="AA27" s="677"/>
      <c r="AB27" s="677"/>
      <c r="AC27" s="677"/>
      <c r="AD27" s="678">
        <v>2305</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3289081</v>
      </c>
      <c r="BH27" s="641"/>
      <c r="BI27" s="641"/>
      <c r="BJ27" s="641"/>
      <c r="BK27" s="641"/>
      <c r="BL27" s="641"/>
      <c r="BM27" s="641"/>
      <c r="BN27" s="642"/>
      <c r="BO27" s="677">
        <v>100</v>
      </c>
      <c r="BP27" s="677"/>
      <c r="BQ27" s="677"/>
      <c r="BR27" s="677"/>
      <c r="BS27" s="646">
        <v>52298</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1099247</v>
      </c>
      <c r="CS27" s="659"/>
      <c r="CT27" s="659"/>
      <c r="CU27" s="659"/>
      <c r="CV27" s="659"/>
      <c r="CW27" s="659"/>
      <c r="CX27" s="659"/>
      <c r="CY27" s="660"/>
      <c r="CZ27" s="643">
        <v>7</v>
      </c>
      <c r="DA27" s="661"/>
      <c r="DB27" s="661"/>
      <c r="DC27" s="662"/>
      <c r="DD27" s="646">
        <v>308524</v>
      </c>
      <c r="DE27" s="659"/>
      <c r="DF27" s="659"/>
      <c r="DG27" s="659"/>
      <c r="DH27" s="659"/>
      <c r="DI27" s="659"/>
      <c r="DJ27" s="659"/>
      <c r="DK27" s="660"/>
      <c r="DL27" s="646">
        <v>295500</v>
      </c>
      <c r="DM27" s="659"/>
      <c r="DN27" s="659"/>
      <c r="DO27" s="659"/>
      <c r="DP27" s="659"/>
      <c r="DQ27" s="659"/>
      <c r="DR27" s="659"/>
      <c r="DS27" s="659"/>
      <c r="DT27" s="659"/>
      <c r="DU27" s="659"/>
      <c r="DV27" s="660"/>
      <c r="DW27" s="643">
        <v>3.5</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233495</v>
      </c>
      <c r="S28" s="641"/>
      <c r="T28" s="641"/>
      <c r="U28" s="641"/>
      <c r="V28" s="641"/>
      <c r="W28" s="641"/>
      <c r="X28" s="641"/>
      <c r="Y28" s="642"/>
      <c r="Z28" s="677">
        <v>1.5</v>
      </c>
      <c r="AA28" s="677"/>
      <c r="AB28" s="677"/>
      <c r="AC28" s="677"/>
      <c r="AD28" s="678" t="s">
        <v>136</v>
      </c>
      <c r="AE28" s="678"/>
      <c r="AF28" s="678"/>
      <c r="AG28" s="678"/>
      <c r="AH28" s="678"/>
      <c r="AI28" s="678"/>
      <c r="AJ28" s="678"/>
      <c r="AK28" s="678"/>
      <c r="AL28" s="643" t="s">
        <v>239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1658265</v>
      </c>
      <c r="CS28" s="641"/>
      <c r="CT28" s="641"/>
      <c r="CU28" s="641"/>
      <c r="CV28" s="641"/>
      <c r="CW28" s="641"/>
      <c r="CX28" s="641"/>
      <c r="CY28" s="642"/>
      <c r="CZ28" s="643">
        <v>10.5</v>
      </c>
      <c r="DA28" s="661"/>
      <c r="DB28" s="661"/>
      <c r="DC28" s="662"/>
      <c r="DD28" s="646">
        <v>1447144</v>
      </c>
      <c r="DE28" s="641"/>
      <c r="DF28" s="641"/>
      <c r="DG28" s="641"/>
      <c r="DH28" s="641"/>
      <c r="DI28" s="641"/>
      <c r="DJ28" s="641"/>
      <c r="DK28" s="642"/>
      <c r="DL28" s="646">
        <v>1447144</v>
      </c>
      <c r="DM28" s="641"/>
      <c r="DN28" s="641"/>
      <c r="DO28" s="641"/>
      <c r="DP28" s="641"/>
      <c r="DQ28" s="641"/>
      <c r="DR28" s="641"/>
      <c r="DS28" s="641"/>
      <c r="DT28" s="641"/>
      <c r="DU28" s="641"/>
      <c r="DV28" s="642"/>
      <c r="DW28" s="643">
        <v>17.3</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222728</v>
      </c>
      <c r="S29" s="641"/>
      <c r="T29" s="641"/>
      <c r="U29" s="641"/>
      <c r="V29" s="641"/>
      <c r="W29" s="641"/>
      <c r="X29" s="641"/>
      <c r="Y29" s="642"/>
      <c r="Z29" s="677">
        <v>1.4</v>
      </c>
      <c r="AA29" s="677"/>
      <c r="AB29" s="677"/>
      <c r="AC29" s="677"/>
      <c r="AD29" s="678">
        <v>5048</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306</v>
      </c>
      <c r="CG29" s="674"/>
      <c r="CH29" s="674"/>
      <c r="CI29" s="674"/>
      <c r="CJ29" s="674"/>
      <c r="CK29" s="674"/>
      <c r="CL29" s="674"/>
      <c r="CM29" s="674"/>
      <c r="CN29" s="674"/>
      <c r="CO29" s="674"/>
      <c r="CP29" s="674"/>
      <c r="CQ29" s="675"/>
      <c r="CR29" s="640">
        <v>1657911</v>
      </c>
      <c r="CS29" s="659"/>
      <c r="CT29" s="659"/>
      <c r="CU29" s="659"/>
      <c r="CV29" s="659"/>
      <c r="CW29" s="659"/>
      <c r="CX29" s="659"/>
      <c r="CY29" s="660"/>
      <c r="CZ29" s="643">
        <v>10.5</v>
      </c>
      <c r="DA29" s="661"/>
      <c r="DB29" s="661"/>
      <c r="DC29" s="662"/>
      <c r="DD29" s="646">
        <v>1446790</v>
      </c>
      <c r="DE29" s="659"/>
      <c r="DF29" s="659"/>
      <c r="DG29" s="659"/>
      <c r="DH29" s="659"/>
      <c r="DI29" s="659"/>
      <c r="DJ29" s="659"/>
      <c r="DK29" s="660"/>
      <c r="DL29" s="646">
        <v>1446790</v>
      </c>
      <c r="DM29" s="659"/>
      <c r="DN29" s="659"/>
      <c r="DO29" s="659"/>
      <c r="DP29" s="659"/>
      <c r="DQ29" s="659"/>
      <c r="DR29" s="659"/>
      <c r="DS29" s="659"/>
      <c r="DT29" s="659"/>
      <c r="DU29" s="659"/>
      <c r="DV29" s="660"/>
      <c r="DW29" s="643">
        <v>17.3</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108793</v>
      </c>
      <c r="S30" s="641"/>
      <c r="T30" s="641"/>
      <c r="U30" s="641"/>
      <c r="V30" s="641"/>
      <c r="W30" s="641"/>
      <c r="X30" s="641"/>
      <c r="Y30" s="642"/>
      <c r="Z30" s="677">
        <v>0.7</v>
      </c>
      <c r="AA30" s="677"/>
      <c r="AB30" s="677"/>
      <c r="AC30" s="677"/>
      <c r="AD30" s="678" t="s">
        <v>239</v>
      </c>
      <c r="AE30" s="678"/>
      <c r="AF30" s="678"/>
      <c r="AG30" s="678"/>
      <c r="AH30" s="678"/>
      <c r="AI30" s="678"/>
      <c r="AJ30" s="678"/>
      <c r="AK30" s="678"/>
      <c r="AL30" s="643" t="s">
        <v>239</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1534546</v>
      </c>
      <c r="CS30" s="641"/>
      <c r="CT30" s="641"/>
      <c r="CU30" s="641"/>
      <c r="CV30" s="641"/>
      <c r="CW30" s="641"/>
      <c r="CX30" s="641"/>
      <c r="CY30" s="642"/>
      <c r="CZ30" s="643">
        <v>9.6999999999999993</v>
      </c>
      <c r="DA30" s="661"/>
      <c r="DB30" s="661"/>
      <c r="DC30" s="662"/>
      <c r="DD30" s="646">
        <v>1346452</v>
      </c>
      <c r="DE30" s="641"/>
      <c r="DF30" s="641"/>
      <c r="DG30" s="641"/>
      <c r="DH30" s="641"/>
      <c r="DI30" s="641"/>
      <c r="DJ30" s="641"/>
      <c r="DK30" s="642"/>
      <c r="DL30" s="646">
        <v>1346452</v>
      </c>
      <c r="DM30" s="641"/>
      <c r="DN30" s="641"/>
      <c r="DO30" s="641"/>
      <c r="DP30" s="641"/>
      <c r="DQ30" s="641"/>
      <c r="DR30" s="641"/>
      <c r="DS30" s="641"/>
      <c r="DT30" s="641"/>
      <c r="DU30" s="641"/>
      <c r="DV30" s="642"/>
      <c r="DW30" s="643">
        <v>16.100000000000001</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1333580</v>
      </c>
      <c r="S31" s="641"/>
      <c r="T31" s="641"/>
      <c r="U31" s="641"/>
      <c r="V31" s="641"/>
      <c r="W31" s="641"/>
      <c r="X31" s="641"/>
      <c r="Y31" s="642"/>
      <c r="Z31" s="677">
        <v>8.4</v>
      </c>
      <c r="AA31" s="677"/>
      <c r="AB31" s="677"/>
      <c r="AC31" s="677"/>
      <c r="AD31" s="678" t="s">
        <v>251</v>
      </c>
      <c r="AE31" s="678"/>
      <c r="AF31" s="678"/>
      <c r="AG31" s="678"/>
      <c r="AH31" s="678"/>
      <c r="AI31" s="678"/>
      <c r="AJ31" s="678"/>
      <c r="AK31" s="678"/>
      <c r="AL31" s="643" t="s">
        <v>251</v>
      </c>
      <c r="AM31" s="644"/>
      <c r="AN31" s="644"/>
      <c r="AO31" s="679"/>
      <c r="AP31" s="715" t="s">
        <v>312</v>
      </c>
      <c r="AQ31" s="716"/>
      <c r="AR31" s="716"/>
      <c r="AS31" s="716"/>
      <c r="AT31" s="721" t="s">
        <v>313</v>
      </c>
      <c r="AU31" s="231"/>
      <c r="AV31" s="231"/>
      <c r="AW31" s="231"/>
      <c r="AX31" s="708" t="s">
        <v>187</v>
      </c>
      <c r="AY31" s="709"/>
      <c r="AZ31" s="709"/>
      <c r="BA31" s="709"/>
      <c r="BB31" s="709"/>
      <c r="BC31" s="709"/>
      <c r="BD31" s="709"/>
      <c r="BE31" s="709"/>
      <c r="BF31" s="710"/>
      <c r="BG31" s="711">
        <v>99.2</v>
      </c>
      <c r="BH31" s="712"/>
      <c r="BI31" s="712"/>
      <c r="BJ31" s="712"/>
      <c r="BK31" s="712"/>
      <c r="BL31" s="712"/>
      <c r="BM31" s="713">
        <v>97</v>
      </c>
      <c r="BN31" s="712"/>
      <c r="BO31" s="712"/>
      <c r="BP31" s="712"/>
      <c r="BQ31" s="714"/>
      <c r="BR31" s="711">
        <v>99.1</v>
      </c>
      <c r="BS31" s="712"/>
      <c r="BT31" s="712"/>
      <c r="BU31" s="712"/>
      <c r="BV31" s="712"/>
      <c r="BW31" s="712"/>
      <c r="BX31" s="713">
        <v>96.9</v>
      </c>
      <c r="BY31" s="712"/>
      <c r="BZ31" s="712"/>
      <c r="CA31" s="712"/>
      <c r="CB31" s="714"/>
      <c r="CD31" s="731"/>
      <c r="CE31" s="732"/>
      <c r="CF31" s="673" t="s">
        <v>314</v>
      </c>
      <c r="CG31" s="674"/>
      <c r="CH31" s="674"/>
      <c r="CI31" s="674"/>
      <c r="CJ31" s="674"/>
      <c r="CK31" s="674"/>
      <c r="CL31" s="674"/>
      <c r="CM31" s="674"/>
      <c r="CN31" s="674"/>
      <c r="CO31" s="674"/>
      <c r="CP31" s="674"/>
      <c r="CQ31" s="675"/>
      <c r="CR31" s="640">
        <v>123365</v>
      </c>
      <c r="CS31" s="659"/>
      <c r="CT31" s="659"/>
      <c r="CU31" s="659"/>
      <c r="CV31" s="659"/>
      <c r="CW31" s="659"/>
      <c r="CX31" s="659"/>
      <c r="CY31" s="660"/>
      <c r="CZ31" s="643">
        <v>0.8</v>
      </c>
      <c r="DA31" s="661"/>
      <c r="DB31" s="661"/>
      <c r="DC31" s="662"/>
      <c r="DD31" s="646">
        <v>100338</v>
      </c>
      <c r="DE31" s="659"/>
      <c r="DF31" s="659"/>
      <c r="DG31" s="659"/>
      <c r="DH31" s="659"/>
      <c r="DI31" s="659"/>
      <c r="DJ31" s="659"/>
      <c r="DK31" s="660"/>
      <c r="DL31" s="646">
        <v>100338</v>
      </c>
      <c r="DM31" s="659"/>
      <c r="DN31" s="659"/>
      <c r="DO31" s="659"/>
      <c r="DP31" s="659"/>
      <c r="DQ31" s="659"/>
      <c r="DR31" s="659"/>
      <c r="DS31" s="659"/>
      <c r="DT31" s="659"/>
      <c r="DU31" s="659"/>
      <c r="DV31" s="660"/>
      <c r="DW31" s="643">
        <v>1.2</v>
      </c>
      <c r="DX31" s="661"/>
      <c r="DY31" s="661"/>
      <c r="DZ31" s="661"/>
      <c r="EA31" s="661"/>
      <c r="EB31" s="661"/>
      <c r="EC31" s="676"/>
    </row>
    <row r="32" spans="2:133" ht="11.25" customHeight="1" x14ac:dyDescent="0.15">
      <c r="B32" s="704" t="s">
        <v>315</v>
      </c>
      <c r="C32" s="705"/>
      <c r="D32" s="705"/>
      <c r="E32" s="705"/>
      <c r="F32" s="705"/>
      <c r="G32" s="705"/>
      <c r="H32" s="705"/>
      <c r="I32" s="705"/>
      <c r="J32" s="705"/>
      <c r="K32" s="705"/>
      <c r="L32" s="705"/>
      <c r="M32" s="705"/>
      <c r="N32" s="705"/>
      <c r="O32" s="705"/>
      <c r="P32" s="705"/>
      <c r="Q32" s="706"/>
      <c r="R32" s="640" t="s">
        <v>136</v>
      </c>
      <c r="S32" s="641"/>
      <c r="T32" s="641"/>
      <c r="U32" s="641"/>
      <c r="V32" s="641"/>
      <c r="W32" s="641"/>
      <c r="X32" s="641"/>
      <c r="Y32" s="642"/>
      <c r="Z32" s="677" t="s">
        <v>136</v>
      </c>
      <c r="AA32" s="677"/>
      <c r="AB32" s="677"/>
      <c r="AC32" s="677"/>
      <c r="AD32" s="678" t="s">
        <v>136</v>
      </c>
      <c r="AE32" s="678"/>
      <c r="AF32" s="678"/>
      <c r="AG32" s="678"/>
      <c r="AH32" s="678"/>
      <c r="AI32" s="678"/>
      <c r="AJ32" s="678"/>
      <c r="AK32" s="678"/>
      <c r="AL32" s="643" t="s">
        <v>239</v>
      </c>
      <c r="AM32" s="644"/>
      <c r="AN32" s="644"/>
      <c r="AO32" s="679"/>
      <c r="AP32" s="717"/>
      <c r="AQ32" s="718"/>
      <c r="AR32" s="718"/>
      <c r="AS32" s="718"/>
      <c r="AT32" s="722"/>
      <c r="AU32" s="230" t="s">
        <v>316</v>
      </c>
      <c r="AV32" s="230"/>
      <c r="AW32" s="230"/>
      <c r="AX32" s="637" t="s">
        <v>317</v>
      </c>
      <c r="AY32" s="638"/>
      <c r="AZ32" s="638"/>
      <c r="BA32" s="638"/>
      <c r="BB32" s="638"/>
      <c r="BC32" s="638"/>
      <c r="BD32" s="638"/>
      <c r="BE32" s="638"/>
      <c r="BF32" s="639"/>
      <c r="BG32" s="724">
        <v>99</v>
      </c>
      <c r="BH32" s="659"/>
      <c r="BI32" s="659"/>
      <c r="BJ32" s="659"/>
      <c r="BK32" s="659"/>
      <c r="BL32" s="659"/>
      <c r="BM32" s="644">
        <v>96.2</v>
      </c>
      <c r="BN32" s="725"/>
      <c r="BO32" s="725"/>
      <c r="BP32" s="725"/>
      <c r="BQ32" s="683"/>
      <c r="BR32" s="724">
        <v>98.8</v>
      </c>
      <c r="BS32" s="659"/>
      <c r="BT32" s="659"/>
      <c r="BU32" s="659"/>
      <c r="BV32" s="659"/>
      <c r="BW32" s="659"/>
      <c r="BX32" s="644">
        <v>96.1</v>
      </c>
      <c r="BY32" s="725"/>
      <c r="BZ32" s="725"/>
      <c r="CA32" s="725"/>
      <c r="CB32" s="683"/>
      <c r="CD32" s="733"/>
      <c r="CE32" s="734"/>
      <c r="CF32" s="673" t="s">
        <v>318</v>
      </c>
      <c r="CG32" s="674"/>
      <c r="CH32" s="674"/>
      <c r="CI32" s="674"/>
      <c r="CJ32" s="674"/>
      <c r="CK32" s="674"/>
      <c r="CL32" s="674"/>
      <c r="CM32" s="674"/>
      <c r="CN32" s="674"/>
      <c r="CO32" s="674"/>
      <c r="CP32" s="674"/>
      <c r="CQ32" s="675"/>
      <c r="CR32" s="640">
        <v>354</v>
      </c>
      <c r="CS32" s="641"/>
      <c r="CT32" s="641"/>
      <c r="CU32" s="641"/>
      <c r="CV32" s="641"/>
      <c r="CW32" s="641"/>
      <c r="CX32" s="641"/>
      <c r="CY32" s="642"/>
      <c r="CZ32" s="643">
        <v>0</v>
      </c>
      <c r="DA32" s="661"/>
      <c r="DB32" s="661"/>
      <c r="DC32" s="662"/>
      <c r="DD32" s="646">
        <v>354</v>
      </c>
      <c r="DE32" s="641"/>
      <c r="DF32" s="641"/>
      <c r="DG32" s="641"/>
      <c r="DH32" s="641"/>
      <c r="DI32" s="641"/>
      <c r="DJ32" s="641"/>
      <c r="DK32" s="642"/>
      <c r="DL32" s="646">
        <v>354</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2409658</v>
      </c>
      <c r="S33" s="641"/>
      <c r="T33" s="641"/>
      <c r="U33" s="641"/>
      <c r="V33" s="641"/>
      <c r="W33" s="641"/>
      <c r="X33" s="641"/>
      <c r="Y33" s="642"/>
      <c r="Z33" s="677">
        <v>15.2</v>
      </c>
      <c r="AA33" s="677"/>
      <c r="AB33" s="677"/>
      <c r="AC33" s="677"/>
      <c r="AD33" s="678" t="s">
        <v>136</v>
      </c>
      <c r="AE33" s="678"/>
      <c r="AF33" s="678"/>
      <c r="AG33" s="678"/>
      <c r="AH33" s="678"/>
      <c r="AI33" s="678"/>
      <c r="AJ33" s="678"/>
      <c r="AK33" s="678"/>
      <c r="AL33" s="643" t="s">
        <v>239</v>
      </c>
      <c r="AM33" s="644"/>
      <c r="AN33" s="644"/>
      <c r="AO33" s="679"/>
      <c r="AP33" s="719"/>
      <c r="AQ33" s="720"/>
      <c r="AR33" s="720"/>
      <c r="AS33" s="720"/>
      <c r="AT33" s="723"/>
      <c r="AU33" s="232"/>
      <c r="AV33" s="232"/>
      <c r="AW33" s="232"/>
      <c r="AX33" s="621" t="s">
        <v>320</v>
      </c>
      <c r="AY33" s="622"/>
      <c r="AZ33" s="622"/>
      <c r="BA33" s="622"/>
      <c r="BB33" s="622"/>
      <c r="BC33" s="622"/>
      <c r="BD33" s="622"/>
      <c r="BE33" s="622"/>
      <c r="BF33" s="623"/>
      <c r="BG33" s="707">
        <v>99.4</v>
      </c>
      <c r="BH33" s="625"/>
      <c r="BI33" s="625"/>
      <c r="BJ33" s="625"/>
      <c r="BK33" s="625"/>
      <c r="BL33" s="625"/>
      <c r="BM33" s="668">
        <v>97.5</v>
      </c>
      <c r="BN33" s="625"/>
      <c r="BO33" s="625"/>
      <c r="BP33" s="625"/>
      <c r="BQ33" s="689"/>
      <c r="BR33" s="707">
        <v>99.2</v>
      </c>
      <c r="BS33" s="625"/>
      <c r="BT33" s="625"/>
      <c r="BU33" s="625"/>
      <c r="BV33" s="625"/>
      <c r="BW33" s="625"/>
      <c r="BX33" s="668">
        <v>97.1</v>
      </c>
      <c r="BY33" s="625"/>
      <c r="BZ33" s="625"/>
      <c r="CA33" s="625"/>
      <c r="CB33" s="689"/>
      <c r="CD33" s="673" t="s">
        <v>321</v>
      </c>
      <c r="CE33" s="674"/>
      <c r="CF33" s="674"/>
      <c r="CG33" s="674"/>
      <c r="CH33" s="674"/>
      <c r="CI33" s="674"/>
      <c r="CJ33" s="674"/>
      <c r="CK33" s="674"/>
      <c r="CL33" s="674"/>
      <c r="CM33" s="674"/>
      <c r="CN33" s="674"/>
      <c r="CO33" s="674"/>
      <c r="CP33" s="674"/>
      <c r="CQ33" s="675"/>
      <c r="CR33" s="640">
        <v>7417151</v>
      </c>
      <c r="CS33" s="659"/>
      <c r="CT33" s="659"/>
      <c r="CU33" s="659"/>
      <c r="CV33" s="659"/>
      <c r="CW33" s="659"/>
      <c r="CX33" s="659"/>
      <c r="CY33" s="660"/>
      <c r="CZ33" s="643">
        <v>46.9</v>
      </c>
      <c r="DA33" s="661"/>
      <c r="DB33" s="661"/>
      <c r="DC33" s="662"/>
      <c r="DD33" s="646">
        <v>5970844</v>
      </c>
      <c r="DE33" s="659"/>
      <c r="DF33" s="659"/>
      <c r="DG33" s="659"/>
      <c r="DH33" s="659"/>
      <c r="DI33" s="659"/>
      <c r="DJ33" s="659"/>
      <c r="DK33" s="660"/>
      <c r="DL33" s="646">
        <v>4509283</v>
      </c>
      <c r="DM33" s="659"/>
      <c r="DN33" s="659"/>
      <c r="DO33" s="659"/>
      <c r="DP33" s="659"/>
      <c r="DQ33" s="659"/>
      <c r="DR33" s="659"/>
      <c r="DS33" s="659"/>
      <c r="DT33" s="659"/>
      <c r="DU33" s="659"/>
      <c r="DV33" s="660"/>
      <c r="DW33" s="643">
        <v>53.9</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75604</v>
      </c>
      <c r="S34" s="641"/>
      <c r="T34" s="641"/>
      <c r="U34" s="641"/>
      <c r="V34" s="641"/>
      <c r="W34" s="641"/>
      <c r="X34" s="641"/>
      <c r="Y34" s="642"/>
      <c r="Z34" s="677">
        <v>0.5</v>
      </c>
      <c r="AA34" s="677"/>
      <c r="AB34" s="677"/>
      <c r="AC34" s="677"/>
      <c r="AD34" s="678" t="s">
        <v>239</v>
      </c>
      <c r="AE34" s="678"/>
      <c r="AF34" s="678"/>
      <c r="AG34" s="678"/>
      <c r="AH34" s="678"/>
      <c r="AI34" s="678"/>
      <c r="AJ34" s="678"/>
      <c r="AK34" s="678"/>
      <c r="AL34" s="643" t="s">
        <v>239</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2127912</v>
      </c>
      <c r="CS34" s="641"/>
      <c r="CT34" s="641"/>
      <c r="CU34" s="641"/>
      <c r="CV34" s="641"/>
      <c r="CW34" s="641"/>
      <c r="CX34" s="641"/>
      <c r="CY34" s="642"/>
      <c r="CZ34" s="643">
        <v>13.5</v>
      </c>
      <c r="DA34" s="661"/>
      <c r="DB34" s="661"/>
      <c r="DC34" s="662"/>
      <c r="DD34" s="646">
        <v>1561743</v>
      </c>
      <c r="DE34" s="641"/>
      <c r="DF34" s="641"/>
      <c r="DG34" s="641"/>
      <c r="DH34" s="641"/>
      <c r="DI34" s="641"/>
      <c r="DJ34" s="641"/>
      <c r="DK34" s="642"/>
      <c r="DL34" s="646">
        <v>1193955</v>
      </c>
      <c r="DM34" s="641"/>
      <c r="DN34" s="641"/>
      <c r="DO34" s="641"/>
      <c r="DP34" s="641"/>
      <c r="DQ34" s="641"/>
      <c r="DR34" s="641"/>
      <c r="DS34" s="641"/>
      <c r="DT34" s="641"/>
      <c r="DU34" s="641"/>
      <c r="DV34" s="642"/>
      <c r="DW34" s="643">
        <v>14.3</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97351</v>
      </c>
      <c r="S35" s="641"/>
      <c r="T35" s="641"/>
      <c r="U35" s="641"/>
      <c r="V35" s="641"/>
      <c r="W35" s="641"/>
      <c r="X35" s="641"/>
      <c r="Y35" s="642"/>
      <c r="Z35" s="677">
        <v>0.6</v>
      </c>
      <c r="AA35" s="677"/>
      <c r="AB35" s="677"/>
      <c r="AC35" s="677"/>
      <c r="AD35" s="678" t="s">
        <v>239</v>
      </c>
      <c r="AE35" s="678"/>
      <c r="AF35" s="678"/>
      <c r="AG35" s="678"/>
      <c r="AH35" s="678"/>
      <c r="AI35" s="678"/>
      <c r="AJ35" s="678"/>
      <c r="AK35" s="678"/>
      <c r="AL35" s="643" t="s">
        <v>136</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325849</v>
      </c>
      <c r="CS35" s="659"/>
      <c r="CT35" s="659"/>
      <c r="CU35" s="659"/>
      <c r="CV35" s="659"/>
      <c r="CW35" s="659"/>
      <c r="CX35" s="659"/>
      <c r="CY35" s="660"/>
      <c r="CZ35" s="643">
        <v>2.1</v>
      </c>
      <c r="DA35" s="661"/>
      <c r="DB35" s="661"/>
      <c r="DC35" s="662"/>
      <c r="DD35" s="646">
        <v>311459</v>
      </c>
      <c r="DE35" s="659"/>
      <c r="DF35" s="659"/>
      <c r="DG35" s="659"/>
      <c r="DH35" s="659"/>
      <c r="DI35" s="659"/>
      <c r="DJ35" s="659"/>
      <c r="DK35" s="660"/>
      <c r="DL35" s="646">
        <v>206030</v>
      </c>
      <c r="DM35" s="659"/>
      <c r="DN35" s="659"/>
      <c r="DO35" s="659"/>
      <c r="DP35" s="659"/>
      <c r="DQ35" s="659"/>
      <c r="DR35" s="659"/>
      <c r="DS35" s="659"/>
      <c r="DT35" s="659"/>
      <c r="DU35" s="659"/>
      <c r="DV35" s="660"/>
      <c r="DW35" s="643">
        <v>2.5</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756305</v>
      </c>
      <c r="S36" s="641"/>
      <c r="T36" s="641"/>
      <c r="U36" s="641"/>
      <c r="V36" s="641"/>
      <c r="W36" s="641"/>
      <c r="X36" s="641"/>
      <c r="Y36" s="642"/>
      <c r="Z36" s="677">
        <v>4.8</v>
      </c>
      <c r="AA36" s="677"/>
      <c r="AB36" s="677"/>
      <c r="AC36" s="677"/>
      <c r="AD36" s="678" t="s">
        <v>239</v>
      </c>
      <c r="AE36" s="678"/>
      <c r="AF36" s="678"/>
      <c r="AG36" s="678"/>
      <c r="AH36" s="678"/>
      <c r="AI36" s="678"/>
      <c r="AJ36" s="678"/>
      <c r="AK36" s="678"/>
      <c r="AL36" s="643" t="s">
        <v>136</v>
      </c>
      <c r="AM36" s="644"/>
      <c r="AN36" s="644"/>
      <c r="AO36" s="679"/>
      <c r="AP36" s="235"/>
      <c r="AQ36" s="692" t="s">
        <v>329</v>
      </c>
      <c r="AR36" s="693"/>
      <c r="AS36" s="693"/>
      <c r="AT36" s="693"/>
      <c r="AU36" s="693"/>
      <c r="AV36" s="693"/>
      <c r="AW36" s="693"/>
      <c r="AX36" s="693"/>
      <c r="AY36" s="694"/>
      <c r="AZ36" s="695">
        <v>2641505</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68259</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3387932</v>
      </c>
      <c r="CS36" s="641"/>
      <c r="CT36" s="641"/>
      <c r="CU36" s="641"/>
      <c r="CV36" s="641"/>
      <c r="CW36" s="641"/>
      <c r="CX36" s="641"/>
      <c r="CY36" s="642"/>
      <c r="CZ36" s="643">
        <v>21.4</v>
      </c>
      <c r="DA36" s="661"/>
      <c r="DB36" s="661"/>
      <c r="DC36" s="662"/>
      <c r="DD36" s="646">
        <v>2866313</v>
      </c>
      <c r="DE36" s="641"/>
      <c r="DF36" s="641"/>
      <c r="DG36" s="641"/>
      <c r="DH36" s="641"/>
      <c r="DI36" s="641"/>
      <c r="DJ36" s="641"/>
      <c r="DK36" s="642"/>
      <c r="DL36" s="646">
        <v>2283242</v>
      </c>
      <c r="DM36" s="641"/>
      <c r="DN36" s="641"/>
      <c r="DO36" s="641"/>
      <c r="DP36" s="641"/>
      <c r="DQ36" s="641"/>
      <c r="DR36" s="641"/>
      <c r="DS36" s="641"/>
      <c r="DT36" s="641"/>
      <c r="DU36" s="641"/>
      <c r="DV36" s="642"/>
      <c r="DW36" s="643">
        <v>27.3</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221047</v>
      </c>
      <c r="S37" s="641"/>
      <c r="T37" s="641"/>
      <c r="U37" s="641"/>
      <c r="V37" s="641"/>
      <c r="W37" s="641"/>
      <c r="X37" s="641"/>
      <c r="Y37" s="642"/>
      <c r="Z37" s="677">
        <v>1.4</v>
      </c>
      <c r="AA37" s="677"/>
      <c r="AB37" s="677"/>
      <c r="AC37" s="677"/>
      <c r="AD37" s="678" t="s">
        <v>239</v>
      </c>
      <c r="AE37" s="678"/>
      <c r="AF37" s="678"/>
      <c r="AG37" s="678"/>
      <c r="AH37" s="678"/>
      <c r="AI37" s="678"/>
      <c r="AJ37" s="678"/>
      <c r="AK37" s="678"/>
      <c r="AL37" s="643" t="s">
        <v>251</v>
      </c>
      <c r="AM37" s="644"/>
      <c r="AN37" s="644"/>
      <c r="AO37" s="679"/>
      <c r="AQ37" s="680" t="s">
        <v>333</v>
      </c>
      <c r="AR37" s="681"/>
      <c r="AS37" s="681"/>
      <c r="AT37" s="681"/>
      <c r="AU37" s="681"/>
      <c r="AV37" s="681"/>
      <c r="AW37" s="681"/>
      <c r="AX37" s="681"/>
      <c r="AY37" s="682"/>
      <c r="AZ37" s="640">
        <v>1548361</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68259</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1026744</v>
      </c>
      <c r="CS37" s="659"/>
      <c r="CT37" s="659"/>
      <c r="CU37" s="659"/>
      <c r="CV37" s="659"/>
      <c r="CW37" s="659"/>
      <c r="CX37" s="659"/>
      <c r="CY37" s="660"/>
      <c r="CZ37" s="643">
        <v>6.5</v>
      </c>
      <c r="DA37" s="661"/>
      <c r="DB37" s="661"/>
      <c r="DC37" s="662"/>
      <c r="DD37" s="646">
        <v>1026733</v>
      </c>
      <c r="DE37" s="659"/>
      <c r="DF37" s="659"/>
      <c r="DG37" s="659"/>
      <c r="DH37" s="659"/>
      <c r="DI37" s="659"/>
      <c r="DJ37" s="659"/>
      <c r="DK37" s="660"/>
      <c r="DL37" s="646">
        <v>924506</v>
      </c>
      <c r="DM37" s="659"/>
      <c r="DN37" s="659"/>
      <c r="DO37" s="659"/>
      <c r="DP37" s="659"/>
      <c r="DQ37" s="659"/>
      <c r="DR37" s="659"/>
      <c r="DS37" s="659"/>
      <c r="DT37" s="659"/>
      <c r="DU37" s="659"/>
      <c r="DV37" s="660"/>
      <c r="DW37" s="643">
        <v>11.1</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157809</v>
      </c>
      <c r="S38" s="641"/>
      <c r="T38" s="641"/>
      <c r="U38" s="641"/>
      <c r="V38" s="641"/>
      <c r="W38" s="641"/>
      <c r="X38" s="641"/>
      <c r="Y38" s="642"/>
      <c r="Z38" s="677">
        <v>1</v>
      </c>
      <c r="AA38" s="677"/>
      <c r="AB38" s="677"/>
      <c r="AC38" s="677"/>
      <c r="AD38" s="678">
        <v>233</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335428</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3195</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1093144</v>
      </c>
      <c r="CS38" s="641"/>
      <c r="CT38" s="641"/>
      <c r="CU38" s="641"/>
      <c r="CV38" s="641"/>
      <c r="CW38" s="641"/>
      <c r="CX38" s="641"/>
      <c r="CY38" s="642"/>
      <c r="CZ38" s="643">
        <v>6.9</v>
      </c>
      <c r="DA38" s="661"/>
      <c r="DB38" s="661"/>
      <c r="DC38" s="662"/>
      <c r="DD38" s="646">
        <v>930893</v>
      </c>
      <c r="DE38" s="641"/>
      <c r="DF38" s="641"/>
      <c r="DG38" s="641"/>
      <c r="DH38" s="641"/>
      <c r="DI38" s="641"/>
      <c r="DJ38" s="641"/>
      <c r="DK38" s="642"/>
      <c r="DL38" s="646">
        <v>826056</v>
      </c>
      <c r="DM38" s="641"/>
      <c r="DN38" s="641"/>
      <c r="DO38" s="641"/>
      <c r="DP38" s="641"/>
      <c r="DQ38" s="641"/>
      <c r="DR38" s="641"/>
      <c r="DS38" s="641"/>
      <c r="DT38" s="641"/>
      <c r="DU38" s="641"/>
      <c r="DV38" s="642"/>
      <c r="DW38" s="643">
        <v>9.9</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1601755</v>
      </c>
      <c r="S39" s="641"/>
      <c r="T39" s="641"/>
      <c r="U39" s="641"/>
      <c r="V39" s="641"/>
      <c r="W39" s="641"/>
      <c r="X39" s="641"/>
      <c r="Y39" s="642"/>
      <c r="Z39" s="677">
        <v>10.1</v>
      </c>
      <c r="AA39" s="677"/>
      <c r="AB39" s="677"/>
      <c r="AC39" s="677"/>
      <c r="AD39" s="678" t="s">
        <v>136</v>
      </c>
      <c r="AE39" s="678"/>
      <c r="AF39" s="678"/>
      <c r="AG39" s="678"/>
      <c r="AH39" s="678"/>
      <c r="AI39" s="678"/>
      <c r="AJ39" s="678"/>
      <c r="AK39" s="678"/>
      <c r="AL39" s="643" t="s">
        <v>239</v>
      </c>
      <c r="AM39" s="644"/>
      <c r="AN39" s="644"/>
      <c r="AO39" s="679"/>
      <c r="AQ39" s="680" t="s">
        <v>341</v>
      </c>
      <c r="AR39" s="681"/>
      <c r="AS39" s="681"/>
      <c r="AT39" s="681"/>
      <c r="AU39" s="681"/>
      <c r="AV39" s="681"/>
      <c r="AW39" s="681"/>
      <c r="AX39" s="681"/>
      <c r="AY39" s="682"/>
      <c r="AZ39" s="640">
        <v>72020</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5586</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122052</v>
      </c>
      <c r="CS39" s="659"/>
      <c r="CT39" s="659"/>
      <c r="CU39" s="659"/>
      <c r="CV39" s="659"/>
      <c r="CW39" s="659"/>
      <c r="CX39" s="659"/>
      <c r="CY39" s="660"/>
      <c r="CZ39" s="643">
        <v>0.8</v>
      </c>
      <c r="DA39" s="661"/>
      <c r="DB39" s="661"/>
      <c r="DC39" s="662"/>
      <c r="DD39" s="646">
        <v>5089</v>
      </c>
      <c r="DE39" s="659"/>
      <c r="DF39" s="659"/>
      <c r="DG39" s="659"/>
      <c r="DH39" s="659"/>
      <c r="DI39" s="659"/>
      <c r="DJ39" s="659"/>
      <c r="DK39" s="660"/>
      <c r="DL39" s="646" t="s">
        <v>239</v>
      </c>
      <c r="DM39" s="659"/>
      <c r="DN39" s="659"/>
      <c r="DO39" s="659"/>
      <c r="DP39" s="659"/>
      <c r="DQ39" s="659"/>
      <c r="DR39" s="659"/>
      <c r="DS39" s="659"/>
      <c r="DT39" s="659"/>
      <c r="DU39" s="659"/>
      <c r="DV39" s="660"/>
      <c r="DW39" s="643" t="s">
        <v>136</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251</v>
      </c>
      <c r="S40" s="641"/>
      <c r="T40" s="641"/>
      <c r="U40" s="641"/>
      <c r="V40" s="641"/>
      <c r="W40" s="641"/>
      <c r="X40" s="641"/>
      <c r="Y40" s="642"/>
      <c r="Z40" s="677" t="s">
        <v>251</v>
      </c>
      <c r="AA40" s="677"/>
      <c r="AB40" s="677"/>
      <c r="AC40" s="677"/>
      <c r="AD40" s="678" t="s">
        <v>136</v>
      </c>
      <c r="AE40" s="678"/>
      <c r="AF40" s="678"/>
      <c r="AG40" s="678"/>
      <c r="AH40" s="678"/>
      <c r="AI40" s="678"/>
      <c r="AJ40" s="678"/>
      <c r="AK40" s="678"/>
      <c r="AL40" s="643" t="s">
        <v>136</v>
      </c>
      <c r="AM40" s="644"/>
      <c r="AN40" s="644"/>
      <c r="AO40" s="679"/>
      <c r="AQ40" s="680" t="s">
        <v>345</v>
      </c>
      <c r="AR40" s="681"/>
      <c r="AS40" s="681"/>
      <c r="AT40" s="681"/>
      <c r="AU40" s="681"/>
      <c r="AV40" s="681"/>
      <c r="AW40" s="681"/>
      <c r="AX40" s="681"/>
      <c r="AY40" s="682"/>
      <c r="AZ40" s="640" t="s">
        <v>251</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128</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360262</v>
      </c>
      <c r="CS40" s="641"/>
      <c r="CT40" s="641"/>
      <c r="CU40" s="641"/>
      <c r="CV40" s="641"/>
      <c r="CW40" s="641"/>
      <c r="CX40" s="641"/>
      <c r="CY40" s="642"/>
      <c r="CZ40" s="643">
        <v>2.2999999999999998</v>
      </c>
      <c r="DA40" s="661"/>
      <c r="DB40" s="661"/>
      <c r="DC40" s="662"/>
      <c r="DD40" s="646">
        <v>295347</v>
      </c>
      <c r="DE40" s="641"/>
      <c r="DF40" s="641"/>
      <c r="DG40" s="641"/>
      <c r="DH40" s="641"/>
      <c r="DI40" s="641"/>
      <c r="DJ40" s="641"/>
      <c r="DK40" s="642"/>
      <c r="DL40" s="646" t="s">
        <v>239</v>
      </c>
      <c r="DM40" s="641"/>
      <c r="DN40" s="641"/>
      <c r="DO40" s="641"/>
      <c r="DP40" s="641"/>
      <c r="DQ40" s="641"/>
      <c r="DR40" s="641"/>
      <c r="DS40" s="641"/>
      <c r="DT40" s="641"/>
      <c r="DU40" s="641"/>
      <c r="DV40" s="642"/>
      <c r="DW40" s="643" t="s">
        <v>136</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310655</v>
      </c>
      <c r="S41" s="641"/>
      <c r="T41" s="641"/>
      <c r="U41" s="641"/>
      <c r="V41" s="641"/>
      <c r="W41" s="641"/>
      <c r="X41" s="641"/>
      <c r="Y41" s="642"/>
      <c r="Z41" s="677">
        <v>2</v>
      </c>
      <c r="AA41" s="677"/>
      <c r="AB41" s="677"/>
      <c r="AC41" s="677"/>
      <c r="AD41" s="678" t="s">
        <v>251</v>
      </c>
      <c r="AE41" s="678"/>
      <c r="AF41" s="678"/>
      <c r="AG41" s="678"/>
      <c r="AH41" s="678"/>
      <c r="AI41" s="678"/>
      <c r="AJ41" s="678"/>
      <c r="AK41" s="678"/>
      <c r="AL41" s="643" t="s">
        <v>136</v>
      </c>
      <c r="AM41" s="644"/>
      <c r="AN41" s="644"/>
      <c r="AO41" s="679"/>
      <c r="AQ41" s="680" t="s">
        <v>350</v>
      </c>
      <c r="AR41" s="681"/>
      <c r="AS41" s="681"/>
      <c r="AT41" s="681"/>
      <c r="AU41" s="681"/>
      <c r="AV41" s="681"/>
      <c r="AW41" s="681"/>
      <c r="AX41" s="681"/>
      <c r="AY41" s="682"/>
      <c r="AZ41" s="640">
        <v>194905</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136</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239</v>
      </c>
      <c r="CS41" s="659"/>
      <c r="CT41" s="659"/>
      <c r="CU41" s="659"/>
      <c r="CV41" s="659"/>
      <c r="CW41" s="659"/>
      <c r="CX41" s="659"/>
      <c r="CY41" s="660"/>
      <c r="CZ41" s="643" t="s">
        <v>136</v>
      </c>
      <c r="DA41" s="661"/>
      <c r="DB41" s="661"/>
      <c r="DC41" s="662"/>
      <c r="DD41" s="646" t="s">
        <v>239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15890967</v>
      </c>
      <c r="S42" s="663"/>
      <c r="T42" s="663"/>
      <c r="U42" s="663"/>
      <c r="V42" s="663"/>
      <c r="W42" s="663"/>
      <c r="X42" s="663"/>
      <c r="Y42" s="665"/>
      <c r="Z42" s="666">
        <v>100</v>
      </c>
      <c r="AA42" s="666"/>
      <c r="AB42" s="666"/>
      <c r="AC42" s="666"/>
      <c r="AD42" s="667">
        <v>8054505</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490791</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260</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3670568</v>
      </c>
      <c r="CS42" s="641"/>
      <c r="CT42" s="641"/>
      <c r="CU42" s="641"/>
      <c r="CV42" s="641"/>
      <c r="CW42" s="641"/>
      <c r="CX42" s="641"/>
      <c r="CY42" s="642"/>
      <c r="CZ42" s="643">
        <v>23.2</v>
      </c>
      <c r="DA42" s="644"/>
      <c r="DB42" s="644"/>
      <c r="DC42" s="645"/>
      <c r="DD42" s="646">
        <v>186345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6100</v>
      </c>
      <c r="CS43" s="659"/>
      <c r="CT43" s="659"/>
      <c r="CU43" s="659"/>
      <c r="CV43" s="659"/>
      <c r="CW43" s="659"/>
      <c r="CX43" s="659"/>
      <c r="CY43" s="660"/>
      <c r="CZ43" s="643">
        <v>0</v>
      </c>
      <c r="DA43" s="661"/>
      <c r="DB43" s="661"/>
      <c r="DC43" s="662"/>
      <c r="DD43" s="646">
        <v>807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358</v>
      </c>
      <c r="CG44" s="638"/>
      <c r="CH44" s="638"/>
      <c r="CI44" s="638"/>
      <c r="CJ44" s="638"/>
      <c r="CK44" s="638"/>
      <c r="CL44" s="638"/>
      <c r="CM44" s="638"/>
      <c r="CN44" s="638"/>
      <c r="CO44" s="638"/>
      <c r="CP44" s="638"/>
      <c r="CQ44" s="639"/>
      <c r="CR44" s="640">
        <v>3670568</v>
      </c>
      <c r="CS44" s="641"/>
      <c r="CT44" s="641"/>
      <c r="CU44" s="641"/>
      <c r="CV44" s="641"/>
      <c r="CW44" s="641"/>
      <c r="CX44" s="641"/>
      <c r="CY44" s="642"/>
      <c r="CZ44" s="643">
        <v>23.2</v>
      </c>
      <c r="DA44" s="644"/>
      <c r="DB44" s="644"/>
      <c r="DC44" s="645"/>
      <c r="DD44" s="646">
        <v>186345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2333748</v>
      </c>
      <c r="CS45" s="659"/>
      <c r="CT45" s="659"/>
      <c r="CU45" s="659"/>
      <c r="CV45" s="659"/>
      <c r="CW45" s="659"/>
      <c r="CX45" s="659"/>
      <c r="CY45" s="660"/>
      <c r="CZ45" s="643">
        <v>14.8</v>
      </c>
      <c r="DA45" s="661"/>
      <c r="DB45" s="661"/>
      <c r="DC45" s="662"/>
      <c r="DD45" s="646">
        <v>22722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1205270</v>
      </c>
      <c r="CS46" s="641"/>
      <c r="CT46" s="641"/>
      <c r="CU46" s="641"/>
      <c r="CV46" s="641"/>
      <c r="CW46" s="641"/>
      <c r="CX46" s="641"/>
      <c r="CY46" s="642"/>
      <c r="CZ46" s="643">
        <v>7.6</v>
      </c>
      <c r="DA46" s="644"/>
      <c r="DB46" s="644"/>
      <c r="DC46" s="645"/>
      <c r="DD46" s="646">
        <v>158935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t="s">
        <v>239</v>
      </c>
      <c r="CS47" s="659"/>
      <c r="CT47" s="659"/>
      <c r="CU47" s="659"/>
      <c r="CV47" s="659"/>
      <c r="CW47" s="659"/>
      <c r="CX47" s="659"/>
      <c r="CY47" s="660"/>
      <c r="CZ47" s="643" t="s">
        <v>136</v>
      </c>
      <c r="DA47" s="661"/>
      <c r="DB47" s="661"/>
      <c r="DC47" s="662"/>
      <c r="DD47" s="646" t="s">
        <v>239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136</v>
      </c>
      <c r="CS48" s="641"/>
      <c r="CT48" s="641"/>
      <c r="CU48" s="641"/>
      <c r="CV48" s="641"/>
      <c r="CW48" s="641"/>
      <c r="CX48" s="641"/>
      <c r="CY48" s="642"/>
      <c r="CZ48" s="643" t="s">
        <v>251</v>
      </c>
      <c r="DA48" s="644"/>
      <c r="DB48" s="644"/>
      <c r="DC48" s="645"/>
      <c r="DD48" s="646" t="s">
        <v>136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15814769</v>
      </c>
      <c r="CS49" s="625"/>
      <c r="CT49" s="625"/>
      <c r="CU49" s="625"/>
      <c r="CV49" s="625"/>
      <c r="CW49" s="625"/>
      <c r="CX49" s="625"/>
      <c r="CY49" s="626"/>
      <c r="CZ49" s="627">
        <v>100</v>
      </c>
      <c r="DA49" s="628"/>
      <c r="DB49" s="628"/>
      <c r="DC49" s="629"/>
      <c r="DD49" s="630">
        <v>9707560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F5Ig67pcnssWRPaU+qcDDaUggQQ7Q9bVrQoAEosinHjA2tVO+NCG4cVgPf79vzazhfOp3MTn8Nr/d1MTi9Q7Q==" saltValue="WYKck1xfo8oXn0V58ojiI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368</v>
      </c>
      <c r="DK2" s="1167"/>
      <c r="DL2" s="1167"/>
      <c r="DM2" s="1167"/>
      <c r="DN2" s="1167"/>
      <c r="DO2" s="1168"/>
      <c r="DP2" s="250"/>
      <c r="DQ2" s="1166" t="s">
        <v>369</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9" t="s">
        <v>370</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9"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4" t="s">
        <v>386</v>
      </c>
      <c r="DH5" s="1155"/>
      <c r="DI5" s="1155"/>
      <c r="DJ5" s="1155"/>
      <c r="DK5" s="1156"/>
      <c r="DL5" s="1154" t="s">
        <v>387</v>
      </c>
      <c r="DM5" s="1155"/>
      <c r="DN5" s="1155"/>
      <c r="DO5" s="1155"/>
      <c r="DP5" s="1156"/>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0"/>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7"/>
      <c r="DH6" s="1158"/>
      <c r="DI6" s="1158"/>
      <c r="DJ6" s="1158"/>
      <c r="DK6" s="1159"/>
      <c r="DL6" s="1157"/>
      <c r="DM6" s="1158"/>
      <c r="DN6" s="1158"/>
      <c r="DO6" s="1158"/>
      <c r="DP6" s="1159"/>
      <c r="DQ6" s="1059"/>
      <c r="DR6" s="1060"/>
      <c r="DS6" s="1060"/>
      <c r="DT6" s="1060"/>
      <c r="DU6" s="1061"/>
      <c r="DV6" s="1059"/>
      <c r="DW6" s="1060"/>
      <c r="DX6" s="1060"/>
      <c r="DY6" s="1060"/>
      <c r="DZ6" s="1073"/>
      <c r="EA6" s="255"/>
    </row>
    <row r="7" spans="1:131" s="256" customFormat="1" ht="26.25" customHeight="1" thickTop="1" x14ac:dyDescent="0.15">
      <c r="A7" s="259">
        <v>1</v>
      </c>
      <c r="B7" s="1106" t="s">
        <v>389</v>
      </c>
      <c r="C7" s="1107"/>
      <c r="D7" s="1107"/>
      <c r="E7" s="1107"/>
      <c r="F7" s="1107"/>
      <c r="G7" s="1107"/>
      <c r="H7" s="1107"/>
      <c r="I7" s="1107"/>
      <c r="J7" s="1107"/>
      <c r="K7" s="1107"/>
      <c r="L7" s="1107"/>
      <c r="M7" s="1107"/>
      <c r="N7" s="1107"/>
      <c r="O7" s="1107"/>
      <c r="P7" s="1108"/>
      <c r="Q7" s="1160">
        <v>15836</v>
      </c>
      <c r="R7" s="1161"/>
      <c r="S7" s="1161"/>
      <c r="T7" s="1161"/>
      <c r="U7" s="1161"/>
      <c r="V7" s="1161">
        <v>15760</v>
      </c>
      <c r="W7" s="1161"/>
      <c r="X7" s="1161"/>
      <c r="Y7" s="1161"/>
      <c r="Z7" s="1161"/>
      <c r="AA7" s="1161">
        <v>76</v>
      </c>
      <c r="AB7" s="1161"/>
      <c r="AC7" s="1161"/>
      <c r="AD7" s="1161"/>
      <c r="AE7" s="1162"/>
      <c r="AF7" s="1163">
        <v>70</v>
      </c>
      <c r="AG7" s="1164"/>
      <c r="AH7" s="1164"/>
      <c r="AI7" s="1164"/>
      <c r="AJ7" s="1165"/>
      <c r="AK7" s="1147">
        <v>756</v>
      </c>
      <c r="AL7" s="1148"/>
      <c r="AM7" s="1148"/>
      <c r="AN7" s="1148"/>
      <c r="AO7" s="1148"/>
      <c r="AP7" s="1148">
        <v>18665</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596</v>
      </c>
      <c r="BT7" s="1152"/>
      <c r="BU7" s="1152"/>
      <c r="BV7" s="1152"/>
      <c r="BW7" s="1152"/>
      <c r="BX7" s="1152"/>
      <c r="BY7" s="1152"/>
      <c r="BZ7" s="1152"/>
      <c r="CA7" s="1152"/>
      <c r="CB7" s="1152"/>
      <c r="CC7" s="1152"/>
      <c r="CD7" s="1152"/>
      <c r="CE7" s="1152"/>
      <c r="CF7" s="1152"/>
      <c r="CG7" s="1153"/>
      <c r="CH7" s="1144">
        <v>-9</v>
      </c>
      <c r="CI7" s="1145"/>
      <c r="CJ7" s="1145"/>
      <c r="CK7" s="1145"/>
      <c r="CL7" s="1146"/>
      <c r="CM7" s="1144">
        <v>215</v>
      </c>
      <c r="CN7" s="1145"/>
      <c r="CO7" s="1145"/>
      <c r="CP7" s="1145"/>
      <c r="CQ7" s="1146"/>
      <c r="CR7" s="1144">
        <v>5</v>
      </c>
      <c r="CS7" s="1145"/>
      <c r="CT7" s="1145"/>
      <c r="CU7" s="1145"/>
      <c r="CV7" s="1146"/>
      <c r="CW7" s="1144">
        <v>1</v>
      </c>
      <c r="CX7" s="1145"/>
      <c r="CY7" s="1145"/>
      <c r="CZ7" s="1145"/>
      <c r="DA7" s="1146"/>
      <c r="DB7" s="1144" t="s">
        <v>591</v>
      </c>
      <c r="DC7" s="1145"/>
      <c r="DD7" s="1145"/>
      <c r="DE7" s="1145"/>
      <c r="DF7" s="1146"/>
      <c r="DG7" s="1144" t="s">
        <v>588</v>
      </c>
      <c r="DH7" s="1145"/>
      <c r="DI7" s="1145"/>
      <c r="DJ7" s="1145"/>
      <c r="DK7" s="1146"/>
      <c r="DL7" s="1144" t="s">
        <v>588</v>
      </c>
      <c r="DM7" s="1145"/>
      <c r="DN7" s="1145"/>
      <c r="DO7" s="1145"/>
      <c r="DP7" s="1146"/>
      <c r="DQ7" s="1144" t="s">
        <v>599</v>
      </c>
      <c r="DR7" s="1145"/>
      <c r="DS7" s="1145"/>
      <c r="DT7" s="1145"/>
      <c r="DU7" s="1146"/>
      <c r="DV7" s="1171"/>
      <c r="DW7" s="1172"/>
      <c r="DX7" s="1172"/>
      <c r="DY7" s="1172"/>
      <c r="DZ7" s="1173"/>
      <c r="EA7" s="255"/>
    </row>
    <row r="8" spans="1:131" s="256" customFormat="1" ht="26.25" customHeight="1" x14ac:dyDescent="0.15">
      <c r="A8" s="262">
        <v>2</v>
      </c>
      <c r="B8" s="1086" t="s">
        <v>390</v>
      </c>
      <c r="C8" s="1087"/>
      <c r="D8" s="1087"/>
      <c r="E8" s="1087"/>
      <c r="F8" s="1087"/>
      <c r="G8" s="1087"/>
      <c r="H8" s="1087"/>
      <c r="I8" s="1087"/>
      <c r="J8" s="1087"/>
      <c r="K8" s="1087"/>
      <c r="L8" s="1087"/>
      <c r="M8" s="1087"/>
      <c r="N8" s="1087"/>
      <c r="O8" s="1087"/>
      <c r="P8" s="1088"/>
      <c r="Q8" s="1098">
        <v>72</v>
      </c>
      <c r="R8" s="1099"/>
      <c r="S8" s="1099"/>
      <c r="T8" s="1099"/>
      <c r="U8" s="1099"/>
      <c r="V8" s="1099">
        <v>72</v>
      </c>
      <c r="W8" s="1099"/>
      <c r="X8" s="1099"/>
      <c r="Y8" s="1099"/>
      <c r="Z8" s="1099"/>
      <c r="AA8" s="1099" t="s">
        <v>588</v>
      </c>
      <c r="AB8" s="1099"/>
      <c r="AC8" s="1099"/>
      <c r="AD8" s="1099"/>
      <c r="AE8" s="1100"/>
      <c r="AF8" s="1092" t="s">
        <v>136</v>
      </c>
      <c r="AG8" s="1093"/>
      <c r="AH8" s="1093"/>
      <c r="AI8" s="1093"/>
      <c r="AJ8" s="1094"/>
      <c r="AK8" s="1142">
        <v>16</v>
      </c>
      <c r="AL8" s="1143"/>
      <c r="AM8" s="1143"/>
      <c r="AN8" s="1143"/>
      <c r="AO8" s="1143"/>
      <c r="AP8" s="1143">
        <v>187</v>
      </c>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69" t="s">
        <v>597</v>
      </c>
      <c r="BT8" s="1070"/>
      <c r="BU8" s="1070"/>
      <c r="BV8" s="1070"/>
      <c r="BW8" s="1070"/>
      <c r="BX8" s="1070"/>
      <c r="BY8" s="1070"/>
      <c r="BZ8" s="1070"/>
      <c r="CA8" s="1070"/>
      <c r="CB8" s="1070"/>
      <c r="CC8" s="1070"/>
      <c r="CD8" s="1070"/>
      <c r="CE8" s="1070"/>
      <c r="CF8" s="1070"/>
      <c r="CG8" s="1071"/>
      <c r="CH8" s="1044">
        <v>19</v>
      </c>
      <c r="CI8" s="1045"/>
      <c r="CJ8" s="1045"/>
      <c r="CK8" s="1045"/>
      <c r="CL8" s="1046"/>
      <c r="CM8" s="1044">
        <v>172</v>
      </c>
      <c r="CN8" s="1045"/>
      <c r="CO8" s="1045"/>
      <c r="CP8" s="1045"/>
      <c r="CQ8" s="1046"/>
      <c r="CR8" s="1044">
        <v>10</v>
      </c>
      <c r="CS8" s="1045"/>
      <c r="CT8" s="1045"/>
      <c r="CU8" s="1045"/>
      <c r="CV8" s="1046"/>
      <c r="CW8" s="1044" t="s">
        <v>588</v>
      </c>
      <c r="CX8" s="1045"/>
      <c r="CY8" s="1045"/>
      <c r="CZ8" s="1045"/>
      <c r="DA8" s="1046"/>
      <c r="DB8" s="1044" t="s">
        <v>513</v>
      </c>
      <c r="DC8" s="1045"/>
      <c r="DD8" s="1045"/>
      <c r="DE8" s="1045"/>
      <c r="DF8" s="1046"/>
      <c r="DG8" s="1044" t="s">
        <v>513</v>
      </c>
      <c r="DH8" s="1045"/>
      <c r="DI8" s="1045"/>
      <c r="DJ8" s="1045"/>
      <c r="DK8" s="1046"/>
      <c r="DL8" s="1044" t="s">
        <v>513</v>
      </c>
      <c r="DM8" s="1045"/>
      <c r="DN8" s="1045"/>
      <c r="DO8" s="1045"/>
      <c r="DP8" s="1046"/>
      <c r="DQ8" s="1044" t="s">
        <v>513</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69" t="s">
        <v>598</v>
      </c>
      <c r="BT9" s="1070"/>
      <c r="BU9" s="1070"/>
      <c r="BV9" s="1070"/>
      <c r="BW9" s="1070"/>
      <c r="BX9" s="1070"/>
      <c r="BY9" s="1070"/>
      <c r="BZ9" s="1070"/>
      <c r="CA9" s="1070"/>
      <c r="CB9" s="1070"/>
      <c r="CC9" s="1070"/>
      <c r="CD9" s="1070"/>
      <c r="CE9" s="1070"/>
      <c r="CF9" s="1070"/>
      <c r="CG9" s="1071"/>
      <c r="CH9" s="1044">
        <v>1</v>
      </c>
      <c r="CI9" s="1045"/>
      <c r="CJ9" s="1045"/>
      <c r="CK9" s="1045"/>
      <c r="CL9" s="1046"/>
      <c r="CM9" s="1044">
        <v>26</v>
      </c>
      <c r="CN9" s="1045"/>
      <c r="CO9" s="1045"/>
      <c r="CP9" s="1045"/>
      <c r="CQ9" s="1046"/>
      <c r="CR9" s="1044">
        <v>7</v>
      </c>
      <c r="CS9" s="1045"/>
      <c r="CT9" s="1045"/>
      <c r="CU9" s="1045"/>
      <c r="CV9" s="1046"/>
      <c r="CW9" s="1044" t="s">
        <v>588</v>
      </c>
      <c r="CX9" s="1045"/>
      <c r="CY9" s="1045"/>
      <c r="CZ9" s="1045"/>
      <c r="DA9" s="1046"/>
      <c r="DB9" s="1044" t="s">
        <v>513</v>
      </c>
      <c r="DC9" s="1045"/>
      <c r="DD9" s="1045"/>
      <c r="DE9" s="1045"/>
      <c r="DF9" s="1046"/>
      <c r="DG9" s="1044" t="s">
        <v>513</v>
      </c>
      <c r="DH9" s="1045"/>
      <c r="DI9" s="1045"/>
      <c r="DJ9" s="1045"/>
      <c r="DK9" s="1046"/>
      <c r="DL9" s="1044" t="s">
        <v>513</v>
      </c>
      <c r="DM9" s="1045"/>
      <c r="DN9" s="1045"/>
      <c r="DO9" s="1045"/>
      <c r="DP9" s="1046"/>
      <c r="DQ9" s="1044" t="s">
        <v>513</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7"/>
      <c r="R22" s="1138"/>
      <c r="S22" s="1138"/>
      <c r="T22" s="1138"/>
      <c r="U22" s="1138"/>
      <c r="V22" s="1138"/>
      <c r="W22" s="1138"/>
      <c r="X22" s="1138"/>
      <c r="Y22" s="1138"/>
      <c r="Z22" s="1138"/>
      <c r="AA22" s="1138"/>
      <c r="AB22" s="1138"/>
      <c r="AC22" s="1138"/>
      <c r="AD22" s="1138"/>
      <c r="AE22" s="1139"/>
      <c r="AF22" s="1092"/>
      <c r="AG22" s="1093"/>
      <c r="AH22" s="1093"/>
      <c r="AI22" s="1093"/>
      <c r="AJ22" s="1094"/>
      <c r="AK22" s="1133"/>
      <c r="AL22" s="1134"/>
      <c r="AM22" s="1134"/>
      <c r="AN22" s="1134"/>
      <c r="AO22" s="1134"/>
      <c r="AP22" s="1134"/>
      <c r="AQ22" s="1134"/>
      <c r="AR22" s="1134"/>
      <c r="AS22" s="1134"/>
      <c r="AT22" s="1134"/>
      <c r="AU22" s="1135"/>
      <c r="AV22" s="1135"/>
      <c r="AW22" s="1135"/>
      <c r="AX22" s="1135"/>
      <c r="AY22" s="1136"/>
      <c r="AZ22" s="1084" t="s">
        <v>391</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4">
        <v>15908</v>
      </c>
      <c r="R23" s="1125"/>
      <c r="S23" s="1125"/>
      <c r="T23" s="1125"/>
      <c r="U23" s="1125"/>
      <c r="V23" s="1125">
        <v>15832</v>
      </c>
      <c r="W23" s="1125"/>
      <c r="X23" s="1125"/>
      <c r="Y23" s="1125"/>
      <c r="Z23" s="1125"/>
      <c r="AA23" s="1125">
        <v>76</v>
      </c>
      <c r="AB23" s="1125"/>
      <c r="AC23" s="1125"/>
      <c r="AD23" s="1125"/>
      <c r="AE23" s="1126"/>
      <c r="AF23" s="1127">
        <v>70</v>
      </c>
      <c r="AG23" s="1125"/>
      <c r="AH23" s="1125"/>
      <c r="AI23" s="1125"/>
      <c r="AJ23" s="1128"/>
      <c r="AK23" s="1129"/>
      <c r="AL23" s="1130"/>
      <c r="AM23" s="1130"/>
      <c r="AN23" s="1130"/>
      <c r="AO23" s="1130"/>
      <c r="AP23" s="1125">
        <v>18852</v>
      </c>
      <c r="AQ23" s="1125"/>
      <c r="AR23" s="1125"/>
      <c r="AS23" s="1125"/>
      <c r="AT23" s="1125"/>
      <c r="AU23" s="1131"/>
      <c r="AV23" s="1131"/>
      <c r="AW23" s="1131"/>
      <c r="AX23" s="1131"/>
      <c r="AY23" s="1132"/>
      <c r="AZ23" s="1121" t="s">
        <v>136</v>
      </c>
      <c r="BA23" s="1122"/>
      <c r="BB23" s="1122"/>
      <c r="BC23" s="1122"/>
      <c r="BD23" s="1123"/>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20" t="s">
        <v>394</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9" t="s">
        <v>395</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5" t="s">
        <v>399</v>
      </c>
      <c r="AG26" s="1063"/>
      <c r="AH26" s="1063"/>
      <c r="AI26" s="1063"/>
      <c r="AJ26" s="1116"/>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7"/>
      <c r="AG27" s="1066"/>
      <c r="AH27" s="1066"/>
      <c r="AI27" s="1066"/>
      <c r="AJ27" s="1118"/>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6" t="s">
        <v>404</v>
      </c>
      <c r="C28" s="1107"/>
      <c r="D28" s="1107"/>
      <c r="E28" s="1107"/>
      <c r="F28" s="1107"/>
      <c r="G28" s="1107"/>
      <c r="H28" s="1107"/>
      <c r="I28" s="1107"/>
      <c r="J28" s="1107"/>
      <c r="K28" s="1107"/>
      <c r="L28" s="1107"/>
      <c r="M28" s="1107"/>
      <c r="N28" s="1107"/>
      <c r="O28" s="1107"/>
      <c r="P28" s="1108"/>
      <c r="Q28" s="1109">
        <v>2470</v>
      </c>
      <c r="R28" s="1110"/>
      <c r="S28" s="1110"/>
      <c r="T28" s="1110"/>
      <c r="U28" s="1110"/>
      <c r="V28" s="1110">
        <v>2402</v>
      </c>
      <c r="W28" s="1110"/>
      <c r="X28" s="1110"/>
      <c r="Y28" s="1110"/>
      <c r="Z28" s="1110"/>
      <c r="AA28" s="1110">
        <v>68</v>
      </c>
      <c r="AB28" s="1110"/>
      <c r="AC28" s="1110"/>
      <c r="AD28" s="1110"/>
      <c r="AE28" s="1111"/>
      <c r="AF28" s="1112">
        <v>68</v>
      </c>
      <c r="AG28" s="1110"/>
      <c r="AH28" s="1110"/>
      <c r="AI28" s="1110"/>
      <c r="AJ28" s="1113"/>
      <c r="AK28" s="1114">
        <v>195</v>
      </c>
      <c r="AL28" s="1102"/>
      <c r="AM28" s="1102"/>
      <c r="AN28" s="1102"/>
      <c r="AO28" s="1102"/>
      <c r="AP28" s="1102" t="s">
        <v>589</v>
      </c>
      <c r="AQ28" s="1102"/>
      <c r="AR28" s="1102"/>
      <c r="AS28" s="1102"/>
      <c r="AT28" s="1102"/>
      <c r="AU28" s="1102" t="s">
        <v>588</v>
      </c>
      <c r="AV28" s="1102"/>
      <c r="AW28" s="1102"/>
      <c r="AX28" s="1102"/>
      <c r="AY28" s="1102"/>
      <c r="AZ28" s="1103" t="s">
        <v>590</v>
      </c>
      <c r="BA28" s="1103"/>
      <c r="BB28" s="1103"/>
      <c r="BC28" s="1103"/>
      <c r="BD28" s="1103"/>
      <c r="BE28" s="1104"/>
      <c r="BF28" s="1104"/>
      <c r="BG28" s="1104"/>
      <c r="BH28" s="1104"/>
      <c r="BI28" s="1105"/>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405</v>
      </c>
      <c r="C29" s="1087"/>
      <c r="D29" s="1087"/>
      <c r="E29" s="1087"/>
      <c r="F29" s="1087"/>
      <c r="G29" s="1087"/>
      <c r="H29" s="1087"/>
      <c r="I29" s="1087"/>
      <c r="J29" s="1087"/>
      <c r="K29" s="1087"/>
      <c r="L29" s="1087"/>
      <c r="M29" s="1087"/>
      <c r="N29" s="1087"/>
      <c r="O29" s="1087"/>
      <c r="P29" s="1088"/>
      <c r="Q29" s="1098">
        <v>1534</v>
      </c>
      <c r="R29" s="1099"/>
      <c r="S29" s="1099"/>
      <c r="T29" s="1099"/>
      <c r="U29" s="1099"/>
      <c r="V29" s="1099">
        <v>1503</v>
      </c>
      <c r="W29" s="1099"/>
      <c r="X29" s="1099"/>
      <c r="Y29" s="1099"/>
      <c r="Z29" s="1099"/>
      <c r="AA29" s="1099">
        <v>31</v>
      </c>
      <c r="AB29" s="1099"/>
      <c r="AC29" s="1099"/>
      <c r="AD29" s="1099"/>
      <c r="AE29" s="1100"/>
      <c r="AF29" s="1092">
        <v>31</v>
      </c>
      <c r="AG29" s="1093"/>
      <c r="AH29" s="1093"/>
      <c r="AI29" s="1093"/>
      <c r="AJ29" s="1094"/>
      <c r="AK29" s="1035">
        <v>251</v>
      </c>
      <c r="AL29" s="1026"/>
      <c r="AM29" s="1026"/>
      <c r="AN29" s="1026"/>
      <c r="AO29" s="1026"/>
      <c r="AP29" s="1026" t="s">
        <v>588</v>
      </c>
      <c r="AQ29" s="1026"/>
      <c r="AR29" s="1026"/>
      <c r="AS29" s="1026"/>
      <c r="AT29" s="1026"/>
      <c r="AU29" s="1026" t="s">
        <v>588</v>
      </c>
      <c r="AV29" s="1026"/>
      <c r="AW29" s="1026"/>
      <c r="AX29" s="1026"/>
      <c r="AY29" s="1026"/>
      <c r="AZ29" s="1097" t="s">
        <v>588</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406</v>
      </c>
      <c r="C30" s="1087"/>
      <c r="D30" s="1087"/>
      <c r="E30" s="1087"/>
      <c r="F30" s="1087"/>
      <c r="G30" s="1087"/>
      <c r="H30" s="1087"/>
      <c r="I30" s="1087"/>
      <c r="J30" s="1087"/>
      <c r="K30" s="1087"/>
      <c r="L30" s="1087"/>
      <c r="M30" s="1087"/>
      <c r="N30" s="1087"/>
      <c r="O30" s="1087"/>
      <c r="P30" s="1088"/>
      <c r="Q30" s="1098">
        <v>272</v>
      </c>
      <c r="R30" s="1099"/>
      <c r="S30" s="1099"/>
      <c r="T30" s="1099"/>
      <c r="U30" s="1099"/>
      <c r="V30" s="1099">
        <v>271</v>
      </c>
      <c r="W30" s="1099"/>
      <c r="X30" s="1099"/>
      <c r="Y30" s="1099"/>
      <c r="Z30" s="1099"/>
      <c r="AA30" s="1099">
        <v>1</v>
      </c>
      <c r="AB30" s="1099"/>
      <c r="AC30" s="1099"/>
      <c r="AD30" s="1099"/>
      <c r="AE30" s="1100"/>
      <c r="AF30" s="1092">
        <v>1</v>
      </c>
      <c r="AG30" s="1093"/>
      <c r="AH30" s="1093"/>
      <c r="AI30" s="1093"/>
      <c r="AJ30" s="1094"/>
      <c r="AK30" s="1035">
        <v>79</v>
      </c>
      <c r="AL30" s="1026"/>
      <c r="AM30" s="1026"/>
      <c r="AN30" s="1026"/>
      <c r="AO30" s="1026"/>
      <c r="AP30" s="1026" t="s">
        <v>588</v>
      </c>
      <c r="AQ30" s="1026"/>
      <c r="AR30" s="1026"/>
      <c r="AS30" s="1026"/>
      <c r="AT30" s="1026"/>
      <c r="AU30" s="1026" t="s">
        <v>588</v>
      </c>
      <c r="AV30" s="1026"/>
      <c r="AW30" s="1026"/>
      <c r="AX30" s="1026"/>
      <c r="AY30" s="1026"/>
      <c r="AZ30" s="1097" t="s">
        <v>588</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407</v>
      </c>
      <c r="C31" s="1087"/>
      <c r="D31" s="1087"/>
      <c r="E31" s="1087"/>
      <c r="F31" s="1087"/>
      <c r="G31" s="1087"/>
      <c r="H31" s="1087"/>
      <c r="I31" s="1087"/>
      <c r="J31" s="1087"/>
      <c r="K31" s="1087"/>
      <c r="L31" s="1087"/>
      <c r="M31" s="1087"/>
      <c r="N31" s="1087"/>
      <c r="O31" s="1087"/>
      <c r="P31" s="1088"/>
      <c r="Q31" s="1098">
        <v>90</v>
      </c>
      <c r="R31" s="1099"/>
      <c r="S31" s="1099"/>
      <c r="T31" s="1099"/>
      <c r="U31" s="1099"/>
      <c r="V31" s="1099">
        <v>90</v>
      </c>
      <c r="W31" s="1099"/>
      <c r="X31" s="1099"/>
      <c r="Y31" s="1099"/>
      <c r="Z31" s="1099"/>
      <c r="AA31" s="1099" t="s">
        <v>588</v>
      </c>
      <c r="AB31" s="1099"/>
      <c r="AC31" s="1099"/>
      <c r="AD31" s="1099"/>
      <c r="AE31" s="1100"/>
      <c r="AF31" s="1092" t="s">
        <v>136</v>
      </c>
      <c r="AG31" s="1093"/>
      <c r="AH31" s="1093"/>
      <c r="AI31" s="1093"/>
      <c r="AJ31" s="1094"/>
      <c r="AK31" s="1035" t="s">
        <v>588</v>
      </c>
      <c r="AL31" s="1026"/>
      <c r="AM31" s="1026"/>
      <c r="AN31" s="1026"/>
      <c r="AO31" s="1026"/>
      <c r="AP31" s="1026" t="s">
        <v>588</v>
      </c>
      <c r="AQ31" s="1026"/>
      <c r="AR31" s="1026"/>
      <c r="AS31" s="1026"/>
      <c r="AT31" s="1026"/>
      <c r="AU31" s="1026" t="s">
        <v>588</v>
      </c>
      <c r="AV31" s="1026"/>
      <c r="AW31" s="1026"/>
      <c r="AX31" s="1026"/>
      <c r="AY31" s="1026"/>
      <c r="AZ31" s="1097" t="s">
        <v>591</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408</v>
      </c>
      <c r="C32" s="1087"/>
      <c r="D32" s="1087"/>
      <c r="E32" s="1087"/>
      <c r="F32" s="1087"/>
      <c r="G32" s="1087"/>
      <c r="H32" s="1087"/>
      <c r="I32" s="1087"/>
      <c r="J32" s="1087"/>
      <c r="K32" s="1087"/>
      <c r="L32" s="1087"/>
      <c r="M32" s="1087"/>
      <c r="N32" s="1087"/>
      <c r="O32" s="1087"/>
      <c r="P32" s="1088"/>
      <c r="Q32" s="1098">
        <v>1217</v>
      </c>
      <c r="R32" s="1099"/>
      <c r="S32" s="1099"/>
      <c r="T32" s="1099"/>
      <c r="U32" s="1099"/>
      <c r="V32" s="1099">
        <v>14</v>
      </c>
      <c r="W32" s="1099"/>
      <c r="X32" s="1099"/>
      <c r="Y32" s="1099"/>
      <c r="Z32" s="1099"/>
      <c r="AA32" s="1099">
        <v>1203</v>
      </c>
      <c r="AB32" s="1099"/>
      <c r="AC32" s="1099"/>
      <c r="AD32" s="1099"/>
      <c r="AE32" s="1100"/>
      <c r="AF32" s="1092">
        <v>1203</v>
      </c>
      <c r="AG32" s="1093"/>
      <c r="AH32" s="1093"/>
      <c r="AI32" s="1093"/>
      <c r="AJ32" s="1094"/>
      <c r="AK32" s="1035" t="s">
        <v>588</v>
      </c>
      <c r="AL32" s="1026"/>
      <c r="AM32" s="1026"/>
      <c r="AN32" s="1026"/>
      <c r="AO32" s="1026"/>
      <c r="AP32" s="1026">
        <v>2099</v>
      </c>
      <c r="AQ32" s="1026"/>
      <c r="AR32" s="1026"/>
      <c r="AS32" s="1026"/>
      <c r="AT32" s="1026"/>
      <c r="AU32" s="1026" t="s">
        <v>588</v>
      </c>
      <c r="AV32" s="1026"/>
      <c r="AW32" s="1026"/>
      <c r="AX32" s="1026"/>
      <c r="AY32" s="1026"/>
      <c r="AZ32" s="1101" t="s">
        <v>588</v>
      </c>
      <c r="BA32" s="1097"/>
      <c r="BB32" s="1097"/>
      <c r="BC32" s="1097"/>
      <c r="BD32" s="1097"/>
      <c r="BE32" s="1081" t="s">
        <v>409</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410</v>
      </c>
      <c r="C33" s="1087"/>
      <c r="D33" s="1087"/>
      <c r="E33" s="1087"/>
      <c r="F33" s="1087"/>
      <c r="G33" s="1087"/>
      <c r="H33" s="1087"/>
      <c r="I33" s="1087"/>
      <c r="J33" s="1087"/>
      <c r="K33" s="1087"/>
      <c r="L33" s="1087"/>
      <c r="M33" s="1087"/>
      <c r="N33" s="1087"/>
      <c r="O33" s="1087"/>
      <c r="P33" s="1088"/>
      <c r="Q33" s="1098">
        <v>489</v>
      </c>
      <c r="R33" s="1099"/>
      <c r="S33" s="1099"/>
      <c r="T33" s="1099"/>
      <c r="U33" s="1099"/>
      <c r="V33" s="1099">
        <v>1085</v>
      </c>
      <c r="W33" s="1099"/>
      <c r="X33" s="1099"/>
      <c r="Y33" s="1099"/>
      <c r="Z33" s="1099"/>
      <c r="AA33" s="1099">
        <v>-596</v>
      </c>
      <c r="AB33" s="1099"/>
      <c r="AC33" s="1099"/>
      <c r="AD33" s="1099"/>
      <c r="AE33" s="1100"/>
      <c r="AF33" s="1092">
        <v>-596</v>
      </c>
      <c r="AG33" s="1093"/>
      <c r="AH33" s="1093"/>
      <c r="AI33" s="1093"/>
      <c r="AJ33" s="1094"/>
      <c r="AK33" s="1035">
        <v>1548</v>
      </c>
      <c r="AL33" s="1026"/>
      <c r="AM33" s="1026"/>
      <c r="AN33" s="1026"/>
      <c r="AO33" s="1026"/>
      <c r="AP33" s="1026">
        <v>2706</v>
      </c>
      <c r="AQ33" s="1026"/>
      <c r="AR33" s="1026"/>
      <c r="AS33" s="1026"/>
      <c r="AT33" s="1026"/>
      <c r="AU33" s="1026">
        <v>1945</v>
      </c>
      <c r="AV33" s="1026"/>
      <c r="AW33" s="1026"/>
      <c r="AX33" s="1026"/>
      <c r="AY33" s="1026"/>
      <c r="AZ33" s="1097">
        <v>19.899999999999999</v>
      </c>
      <c r="BA33" s="1097"/>
      <c r="BB33" s="1097"/>
      <c r="BC33" s="1097"/>
      <c r="BD33" s="1097"/>
      <c r="BE33" s="1081" t="s">
        <v>409</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411</v>
      </c>
      <c r="C34" s="1087"/>
      <c r="D34" s="1087"/>
      <c r="E34" s="1087"/>
      <c r="F34" s="1087"/>
      <c r="G34" s="1087"/>
      <c r="H34" s="1087"/>
      <c r="I34" s="1087"/>
      <c r="J34" s="1087"/>
      <c r="K34" s="1087"/>
      <c r="L34" s="1087"/>
      <c r="M34" s="1087"/>
      <c r="N34" s="1087"/>
      <c r="O34" s="1087"/>
      <c r="P34" s="1088"/>
      <c r="Q34" s="1098">
        <v>429</v>
      </c>
      <c r="R34" s="1099"/>
      <c r="S34" s="1099"/>
      <c r="T34" s="1099"/>
      <c r="U34" s="1099"/>
      <c r="V34" s="1099">
        <v>428</v>
      </c>
      <c r="W34" s="1099"/>
      <c r="X34" s="1099"/>
      <c r="Y34" s="1099"/>
      <c r="Z34" s="1099"/>
      <c r="AA34" s="1099">
        <v>1</v>
      </c>
      <c r="AB34" s="1099"/>
      <c r="AC34" s="1099"/>
      <c r="AD34" s="1099"/>
      <c r="AE34" s="1100"/>
      <c r="AF34" s="1092">
        <v>1</v>
      </c>
      <c r="AG34" s="1093"/>
      <c r="AH34" s="1093"/>
      <c r="AI34" s="1093"/>
      <c r="AJ34" s="1094"/>
      <c r="AK34" s="1035">
        <v>72</v>
      </c>
      <c r="AL34" s="1026"/>
      <c r="AM34" s="1026"/>
      <c r="AN34" s="1026"/>
      <c r="AO34" s="1026"/>
      <c r="AP34" s="1026">
        <v>2427</v>
      </c>
      <c r="AQ34" s="1026"/>
      <c r="AR34" s="1026"/>
      <c r="AS34" s="1026"/>
      <c r="AT34" s="1026"/>
      <c r="AU34" s="1026">
        <v>1342</v>
      </c>
      <c r="AV34" s="1026"/>
      <c r="AW34" s="1026"/>
      <c r="AX34" s="1026"/>
      <c r="AY34" s="1026"/>
      <c r="AZ34" s="1097" t="s">
        <v>588</v>
      </c>
      <c r="BA34" s="1097"/>
      <c r="BB34" s="1097"/>
      <c r="BC34" s="1097"/>
      <c r="BD34" s="1097"/>
      <c r="BE34" s="1081" t="s">
        <v>412</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413</v>
      </c>
      <c r="C35" s="1087"/>
      <c r="D35" s="1087"/>
      <c r="E35" s="1087"/>
      <c r="F35" s="1087"/>
      <c r="G35" s="1087"/>
      <c r="H35" s="1087"/>
      <c r="I35" s="1087"/>
      <c r="J35" s="1087"/>
      <c r="K35" s="1087"/>
      <c r="L35" s="1087"/>
      <c r="M35" s="1087"/>
      <c r="N35" s="1087"/>
      <c r="O35" s="1087"/>
      <c r="P35" s="1088"/>
      <c r="Q35" s="1098">
        <v>866</v>
      </c>
      <c r="R35" s="1099"/>
      <c r="S35" s="1099"/>
      <c r="T35" s="1099"/>
      <c r="U35" s="1099"/>
      <c r="V35" s="1099">
        <v>866</v>
      </c>
      <c r="W35" s="1099"/>
      <c r="X35" s="1099"/>
      <c r="Y35" s="1099"/>
      <c r="Z35" s="1099"/>
      <c r="AA35" s="1099" t="s">
        <v>588</v>
      </c>
      <c r="AB35" s="1099"/>
      <c r="AC35" s="1099"/>
      <c r="AD35" s="1099"/>
      <c r="AE35" s="1100"/>
      <c r="AF35" s="1092" t="s">
        <v>136</v>
      </c>
      <c r="AG35" s="1093"/>
      <c r="AH35" s="1093"/>
      <c r="AI35" s="1093"/>
      <c r="AJ35" s="1094"/>
      <c r="AK35" s="1035">
        <v>335</v>
      </c>
      <c r="AL35" s="1026"/>
      <c r="AM35" s="1026"/>
      <c r="AN35" s="1026"/>
      <c r="AO35" s="1026"/>
      <c r="AP35" s="1026">
        <v>3784</v>
      </c>
      <c r="AQ35" s="1026"/>
      <c r="AR35" s="1026"/>
      <c r="AS35" s="1026"/>
      <c r="AT35" s="1026"/>
      <c r="AU35" s="1026">
        <v>2369</v>
      </c>
      <c r="AV35" s="1026"/>
      <c r="AW35" s="1026"/>
      <c r="AX35" s="1026"/>
      <c r="AY35" s="1026"/>
      <c r="AZ35" s="1097" t="s">
        <v>588</v>
      </c>
      <c r="BA35" s="1097"/>
      <c r="BB35" s="1097"/>
      <c r="BC35" s="1097"/>
      <c r="BD35" s="1097"/>
      <c r="BE35" s="1081" t="s">
        <v>414</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415</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708</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136</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397</v>
      </c>
      <c r="W66" s="1057"/>
      <c r="X66" s="1057"/>
      <c r="Y66" s="1057"/>
      <c r="Z66" s="1058"/>
      <c r="AA66" s="1056" t="s">
        <v>420</v>
      </c>
      <c r="AB66" s="1057"/>
      <c r="AC66" s="1057"/>
      <c r="AD66" s="1057"/>
      <c r="AE66" s="1058"/>
      <c r="AF66" s="1062" t="s">
        <v>399</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592</v>
      </c>
      <c r="C68" s="1041"/>
      <c r="D68" s="1041"/>
      <c r="E68" s="1041"/>
      <c r="F68" s="1041"/>
      <c r="G68" s="1041"/>
      <c r="H68" s="1041"/>
      <c r="I68" s="1041"/>
      <c r="J68" s="1041"/>
      <c r="K68" s="1041"/>
      <c r="L68" s="1041"/>
      <c r="M68" s="1041"/>
      <c r="N68" s="1041"/>
      <c r="O68" s="1041"/>
      <c r="P68" s="1042"/>
      <c r="Q68" s="1043">
        <v>996</v>
      </c>
      <c r="R68" s="1037"/>
      <c r="S68" s="1037"/>
      <c r="T68" s="1037"/>
      <c r="U68" s="1037"/>
      <c r="V68" s="1037">
        <v>980</v>
      </c>
      <c r="W68" s="1037"/>
      <c r="X68" s="1037"/>
      <c r="Y68" s="1037"/>
      <c r="Z68" s="1037"/>
      <c r="AA68" s="1037">
        <v>16</v>
      </c>
      <c r="AB68" s="1037"/>
      <c r="AC68" s="1037"/>
      <c r="AD68" s="1037"/>
      <c r="AE68" s="1037"/>
      <c r="AF68" s="1037">
        <v>16</v>
      </c>
      <c r="AG68" s="1037"/>
      <c r="AH68" s="1037"/>
      <c r="AI68" s="1037"/>
      <c r="AJ68" s="1037"/>
      <c r="AK68" s="1037" t="s">
        <v>588</v>
      </c>
      <c r="AL68" s="1037"/>
      <c r="AM68" s="1037"/>
      <c r="AN68" s="1037"/>
      <c r="AO68" s="1037"/>
      <c r="AP68" s="1037">
        <v>281</v>
      </c>
      <c r="AQ68" s="1037"/>
      <c r="AR68" s="1037"/>
      <c r="AS68" s="1037"/>
      <c r="AT68" s="1037"/>
      <c r="AU68" s="1037">
        <v>133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593</v>
      </c>
      <c r="C69" s="1030"/>
      <c r="D69" s="1030"/>
      <c r="E69" s="1030"/>
      <c r="F69" s="1030"/>
      <c r="G69" s="1030"/>
      <c r="H69" s="1030"/>
      <c r="I69" s="1030"/>
      <c r="J69" s="1030"/>
      <c r="K69" s="1030"/>
      <c r="L69" s="1030"/>
      <c r="M69" s="1030"/>
      <c r="N69" s="1030"/>
      <c r="O69" s="1030"/>
      <c r="P69" s="1031"/>
      <c r="Q69" s="1032">
        <v>397</v>
      </c>
      <c r="R69" s="1026"/>
      <c r="S69" s="1026"/>
      <c r="T69" s="1026"/>
      <c r="U69" s="1026"/>
      <c r="V69" s="1026">
        <v>395</v>
      </c>
      <c r="W69" s="1026"/>
      <c r="X69" s="1026"/>
      <c r="Y69" s="1026"/>
      <c r="Z69" s="1026"/>
      <c r="AA69" s="1026">
        <v>2</v>
      </c>
      <c r="AB69" s="1026"/>
      <c r="AC69" s="1026"/>
      <c r="AD69" s="1026"/>
      <c r="AE69" s="1026"/>
      <c r="AF69" s="1026">
        <v>2</v>
      </c>
      <c r="AG69" s="1026"/>
      <c r="AH69" s="1026"/>
      <c r="AI69" s="1026"/>
      <c r="AJ69" s="1026"/>
      <c r="AK69" s="1026" t="s">
        <v>588</v>
      </c>
      <c r="AL69" s="1026"/>
      <c r="AM69" s="1026"/>
      <c r="AN69" s="1026"/>
      <c r="AO69" s="1026"/>
      <c r="AP69" s="1026">
        <v>520</v>
      </c>
      <c r="AQ69" s="1026"/>
      <c r="AR69" s="1026"/>
      <c r="AS69" s="1026"/>
      <c r="AT69" s="1026"/>
      <c r="AU69" s="1026">
        <v>204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594</v>
      </c>
      <c r="C70" s="1030"/>
      <c r="D70" s="1030"/>
      <c r="E70" s="1030"/>
      <c r="F70" s="1030"/>
      <c r="G70" s="1030"/>
      <c r="H70" s="1030"/>
      <c r="I70" s="1030"/>
      <c r="J70" s="1030"/>
      <c r="K70" s="1030"/>
      <c r="L70" s="1030"/>
      <c r="M70" s="1030"/>
      <c r="N70" s="1030"/>
      <c r="O70" s="1030"/>
      <c r="P70" s="1031"/>
      <c r="Q70" s="1032">
        <v>1834</v>
      </c>
      <c r="R70" s="1026"/>
      <c r="S70" s="1026"/>
      <c r="T70" s="1026"/>
      <c r="U70" s="1026"/>
      <c r="V70" s="1026">
        <v>1834</v>
      </c>
      <c r="W70" s="1026"/>
      <c r="X70" s="1026"/>
      <c r="Y70" s="1026"/>
      <c r="Z70" s="1026"/>
      <c r="AA70" s="1026" t="s">
        <v>588</v>
      </c>
      <c r="AB70" s="1026"/>
      <c r="AC70" s="1026"/>
      <c r="AD70" s="1026"/>
      <c r="AE70" s="1026"/>
      <c r="AF70" s="1026" t="s">
        <v>588</v>
      </c>
      <c r="AG70" s="1026"/>
      <c r="AH70" s="1026"/>
      <c r="AI70" s="1026"/>
      <c r="AJ70" s="1026"/>
      <c r="AK70" s="1026" t="s">
        <v>588</v>
      </c>
      <c r="AL70" s="1026"/>
      <c r="AM70" s="1026"/>
      <c r="AN70" s="1026"/>
      <c r="AO70" s="1026"/>
      <c r="AP70" s="1026">
        <v>1159</v>
      </c>
      <c r="AQ70" s="1026"/>
      <c r="AR70" s="1026"/>
      <c r="AS70" s="1026"/>
      <c r="AT70" s="1026"/>
      <c r="AU70" s="1026">
        <v>390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595</v>
      </c>
      <c r="C71" s="1030"/>
      <c r="D71" s="1030"/>
      <c r="E71" s="1030"/>
      <c r="F71" s="1030"/>
      <c r="G71" s="1030"/>
      <c r="H71" s="1030"/>
      <c r="I71" s="1030"/>
      <c r="J71" s="1030"/>
      <c r="K71" s="1030"/>
      <c r="L71" s="1030"/>
      <c r="M71" s="1030"/>
      <c r="N71" s="1030"/>
      <c r="O71" s="1030"/>
      <c r="P71" s="1031"/>
      <c r="Q71" s="1032">
        <v>76</v>
      </c>
      <c r="R71" s="1026"/>
      <c r="S71" s="1026"/>
      <c r="T71" s="1026"/>
      <c r="U71" s="1026"/>
      <c r="V71" s="1026">
        <v>76</v>
      </c>
      <c r="W71" s="1026"/>
      <c r="X71" s="1026"/>
      <c r="Y71" s="1026"/>
      <c r="Z71" s="1026"/>
      <c r="AA71" s="1026" t="s">
        <v>588</v>
      </c>
      <c r="AB71" s="1026"/>
      <c r="AC71" s="1026"/>
      <c r="AD71" s="1026"/>
      <c r="AE71" s="1026"/>
      <c r="AF71" s="1026" t="s">
        <v>588</v>
      </c>
      <c r="AG71" s="1026"/>
      <c r="AH71" s="1026"/>
      <c r="AI71" s="1026"/>
      <c r="AJ71" s="1026"/>
      <c r="AK71" s="1026" t="s">
        <v>588</v>
      </c>
      <c r="AL71" s="1026"/>
      <c r="AM71" s="1026"/>
      <c r="AN71" s="1026"/>
      <c r="AO71" s="1026"/>
      <c r="AP71" s="1026">
        <v>373</v>
      </c>
      <c r="AQ71" s="1026"/>
      <c r="AR71" s="1026"/>
      <c r="AS71" s="1026"/>
      <c r="AT71" s="1026"/>
      <c r="AU71" s="1026">
        <v>340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SUM(AF68:AJ71)</f>
        <v>18</v>
      </c>
      <c r="AG88" s="1014"/>
      <c r="AH88" s="1014"/>
      <c r="AI88" s="1014"/>
      <c r="AJ88" s="1014"/>
      <c r="AK88" s="1018"/>
      <c r="AL88" s="1018"/>
      <c r="AM88" s="1018"/>
      <c r="AN88" s="1018"/>
      <c r="AO88" s="1018"/>
      <c r="AP88" s="1014">
        <f>SUM(AP68:AT71)</f>
        <v>2333</v>
      </c>
      <c r="AQ88" s="1014"/>
      <c r="AR88" s="1014"/>
      <c r="AS88" s="1014"/>
      <c r="AT88" s="1014"/>
      <c r="AU88" s="1014">
        <f>SUM(AU68:AY71)</f>
        <v>1067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SUM(CR$7:CV$9)</f>
        <v>22</v>
      </c>
      <c r="CS102" s="1006"/>
      <c r="CT102" s="1006"/>
      <c r="CU102" s="1006"/>
      <c r="CV102" s="1007"/>
      <c r="CW102" s="1005">
        <f>SUM(CW$7:DA$9)</f>
        <v>1</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309</v>
      </c>
      <c r="AG109" s="949"/>
      <c r="AH109" s="949"/>
      <c r="AI109" s="949"/>
      <c r="AJ109" s="950"/>
      <c r="AK109" s="951" t="s">
        <v>308</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309</v>
      </c>
      <c r="BW109" s="949"/>
      <c r="BX109" s="949"/>
      <c r="BY109" s="949"/>
      <c r="BZ109" s="950"/>
      <c r="CA109" s="951" t="s">
        <v>308</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309</v>
      </c>
      <c r="DM109" s="949"/>
      <c r="DN109" s="949"/>
      <c r="DO109" s="949"/>
      <c r="DP109" s="950"/>
      <c r="DQ109" s="951" t="s">
        <v>308</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1584942</v>
      </c>
      <c r="AB110" s="942"/>
      <c r="AC110" s="942"/>
      <c r="AD110" s="942"/>
      <c r="AE110" s="943"/>
      <c r="AF110" s="944">
        <v>1593434</v>
      </c>
      <c r="AG110" s="942"/>
      <c r="AH110" s="942"/>
      <c r="AI110" s="942"/>
      <c r="AJ110" s="943"/>
      <c r="AK110" s="944">
        <v>1657910</v>
      </c>
      <c r="AL110" s="942"/>
      <c r="AM110" s="942"/>
      <c r="AN110" s="942"/>
      <c r="AO110" s="943"/>
      <c r="AP110" s="945">
        <v>24.3</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18324413</v>
      </c>
      <c r="BR110" s="889"/>
      <c r="BS110" s="889"/>
      <c r="BT110" s="889"/>
      <c r="BU110" s="889"/>
      <c r="BV110" s="889">
        <v>18784516</v>
      </c>
      <c r="BW110" s="889"/>
      <c r="BX110" s="889"/>
      <c r="BY110" s="889"/>
      <c r="BZ110" s="889"/>
      <c r="CA110" s="889">
        <v>18851725</v>
      </c>
      <c r="CB110" s="889"/>
      <c r="CC110" s="889"/>
      <c r="CD110" s="889"/>
      <c r="CE110" s="889"/>
      <c r="CF110" s="913">
        <v>276</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136</v>
      </c>
      <c r="DH110" s="889"/>
      <c r="DI110" s="889"/>
      <c r="DJ110" s="889"/>
      <c r="DK110" s="889"/>
      <c r="DL110" s="889" t="s">
        <v>136</v>
      </c>
      <c r="DM110" s="889"/>
      <c r="DN110" s="889"/>
      <c r="DO110" s="889"/>
      <c r="DP110" s="889"/>
      <c r="DQ110" s="889" t="s">
        <v>136</v>
      </c>
      <c r="DR110" s="889"/>
      <c r="DS110" s="889"/>
      <c r="DT110" s="889"/>
      <c r="DU110" s="889"/>
      <c r="DV110" s="890" t="s">
        <v>136</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441</v>
      </c>
      <c r="AB111" s="970"/>
      <c r="AC111" s="970"/>
      <c r="AD111" s="970"/>
      <c r="AE111" s="971"/>
      <c r="AF111" s="972" t="s">
        <v>441</v>
      </c>
      <c r="AG111" s="970"/>
      <c r="AH111" s="970"/>
      <c r="AI111" s="970"/>
      <c r="AJ111" s="971"/>
      <c r="AK111" s="972" t="s">
        <v>441</v>
      </c>
      <c r="AL111" s="970"/>
      <c r="AM111" s="970"/>
      <c r="AN111" s="970"/>
      <c r="AO111" s="971"/>
      <c r="AP111" s="973" t="s">
        <v>441</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v>55092</v>
      </c>
      <c r="BR111" s="861"/>
      <c r="BS111" s="861"/>
      <c r="BT111" s="861"/>
      <c r="BU111" s="861"/>
      <c r="BV111" s="861">
        <v>27546</v>
      </c>
      <c r="BW111" s="861"/>
      <c r="BX111" s="861"/>
      <c r="BY111" s="861"/>
      <c r="BZ111" s="861"/>
      <c r="CA111" s="861">
        <v>353520</v>
      </c>
      <c r="CB111" s="861"/>
      <c r="CC111" s="861"/>
      <c r="CD111" s="861"/>
      <c r="CE111" s="861"/>
      <c r="CF111" s="922">
        <v>5.2</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136</v>
      </c>
      <c r="DH111" s="861"/>
      <c r="DI111" s="861"/>
      <c r="DJ111" s="861"/>
      <c r="DK111" s="861"/>
      <c r="DL111" s="861" t="s">
        <v>136</v>
      </c>
      <c r="DM111" s="861"/>
      <c r="DN111" s="861"/>
      <c r="DO111" s="861"/>
      <c r="DP111" s="861"/>
      <c r="DQ111" s="861" t="s">
        <v>136</v>
      </c>
      <c r="DR111" s="861"/>
      <c r="DS111" s="861"/>
      <c r="DT111" s="861"/>
      <c r="DU111" s="861"/>
      <c r="DV111" s="838" t="s">
        <v>136</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136</v>
      </c>
      <c r="AB112" s="824"/>
      <c r="AC112" s="824"/>
      <c r="AD112" s="824"/>
      <c r="AE112" s="825"/>
      <c r="AF112" s="826" t="s">
        <v>136</v>
      </c>
      <c r="AG112" s="824"/>
      <c r="AH112" s="824"/>
      <c r="AI112" s="824"/>
      <c r="AJ112" s="825"/>
      <c r="AK112" s="826" t="s">
        <v>446</v>
      </c>
      <c r="AL112" s="824"/>
      <c r="AM112" s="824"/>
      <c r="AN112" s="824"/>
      <c r="AO112" s="825"/>
      <c r="AP112" s="871" t="s">
        <v>446</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6504209</v>
      </c>
      <c r="BR112" s="861"/>
      <c r="BS112" s="861"/>
      <c r="BT112" s="861"/>
      <c r="BU112" s="861"/>
      <c r="BV112" s="861">
        <v>6092072</v>
      </c>
      <c r="BW112" s="861"/>
      <c r="BX112" s="861"/>
      <c r="BY112" s="861"/>
      <c r="BZ112" s="861"/>
      <c r="CA112" s="861">
        <v>5656216</v>
      </c>
      <c r="CB112" s="861"/>
      <c r="CC112" s="861"/>
      <c r="CD112" s="861"/>
      <c r="CE112" s="861"/>
      <c r="CF112" s="922">
        <v>82.8</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446</v>
      </c>
      <c r="DH112" s="861"/>
      <c r="DI112" s="861"/>
      <c r="DJ112" s="861"/>
      <c r="DK112" s="861"/>
      <c r="DL112" s="861" t="s">
        <v>136</v>
      </c>
      <c r="DM112" s="861"/>
      <c r="DN112" s="861"/>
      <c r="DO112" s="861"/>
      <c r="DP112" s="861"/>
      <c r="DQ112" s="861" t="s">
        <v>136</v>
      </c>
      <c r="DR112" s="861"/>
      <c r="DS112" s="861"/>
      <c r="DT112" s="861"/>
      <c r="DU112" s="861"/>
      <c r="DV112" s="838" t="s">
        <v>446</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735502</v>
      </c>
      <c r="AB113" s="970"/>
      <c r="AC113" s="970"/>
      <c r="AD113" s="970"/>
      <c r="AE113" s="971"/>
      <c r="AF113" s="972">
        <v>759035</v>
      </c>
      <c r="AG113" s="970"/>
      <c r="AH113" s="970"/>
      <c r="AI113" s="970"/>
      <c r="AJ113" s="971"/>
      <c r="AK113" s="972">
        <v>737414</v>
      </c>
      <c r="AL113" s="970"/>
      <c r="AM113" s="970"/>
      <c r="AN113" s="970"/>
      <c r="AO113" s="971"/>
      <c r="AP113" s="973">
        <v>10.8</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1335475</v>
      </c>
      <c r="BR113" s="861"/>
      <c r="BS113" s="861"/>
      <c r="BT113" s="861"/>
      <c r="BU113" s="861"/>
      <c r="BV113" s="861">
        <v>1155570</v>
      </c>
      <c r="BW113" s="861"/>
      <c r="BX113" s="861"/>
      <c r="BY113" s="861"/>
      <c r="BZ113" s="861"/>
      <c r="CA113" s="861">
        <v>1066681</v>
      </c>
      <c r="CB113" s="861"/>
      <c r="CC113" s="861"/>
      <c r="CD113" s="861"/>
      <c r="CE113" s="861"/>
      <c r="CF113" s="922">
        <v>15.6</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47372</v>
      </c>
      <c r="DH113" s="824"/>
      <c r="DI113" s="824"/>
      <c r="DJ113" s="824"/>
      <c r="DK113" s="825"/>
      <c r="DL113" s="826">
        <v>23686</v>
      </c>
      <c r="DM113" s="824"/>
      <c r="DN113" s="824"/>
      <c r="DO113" s="824"/>
      <c r="DP113" s="825"/>
      <c r="DQ113" s="826" t="s">
        <v>446</v>
      </c>
      <c r="DR113" s="824"/>
      <c r="DS113" s="824"/>
      <c r="DT113" s="824"/>
      <c r="DU113" s="825"/>
      <c r="DV113" s="871" t="s">
        <v>136</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192204</v>
      </c>
      <c r="AB114" s="824"/>
      <c r="AC114" s="824"/>
      <c r="AD114" s="824"/>
      <c r="AE114" s="825"/>
      <c r="AF114" s="826">
        <v>209554</v>
      </c>
      <c r="AG114" s="824"/>
      <c r="AH114" s="824"/>
      <c r="AI114" s="824"/>
      <c r="AJ114" s="825"/>
      <c r="AK114" s="826">
        <v>231846</v>
      </c>
      <c r="AL114" s="824"/>
      <c r="AM114" s="824"/>
      <c r="AN114" s="824"/>
      <c r="AO114" s="825"/>
      <c r="AP114" s="871">
        <v>3.4</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377872</v>
      </c>
      <c r="BR114" s="861"/>
      <c r="BS114" s="861"/>
      <c r="BT114" s="861"/>
      <c r="BU114" s="861"/>
      <c r="BV114" s="861">
        <v>275148</v>
      </c>
      <c r="BW114" s="861"/>
      <c r="BX114" s="861"/>
      <c r="BY114" s="861"/>
      <c r="BZ114" s="861"/>
      <c r="CA114" s="861">
        <v>233893</v>
      </c>
      <c r="CB114" s="861"/>
      <c r="CC114" s="861"/>
      <c r="CD114" s="861"/>
      <c r="CE114" s="861"/>
      <c r="CF114" s="922">
        <v>3.4</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446</v>
      </c>
      <c r="DH114" s="824"/>
      <c r="DI114" s="824"/>
      <c r="DJ114" s="824"/>
      <c r="DK114" s="825"/>
      <c r="DL114" s="826" t="s">
        <v>136</v>
      </c>
      <c r="DM114" s="824"/>
      <c r="DN114" s="824"/>
      <c r="DO114" s="824"/>
      <c r="DP114" s="825"/>
      <c r="DQ114" s="826" t="s">
        <v>136</v>
      </c>
      <c r="DR114" s="824"/>
      <c r="DS114" s="824"/>
      <c r="DT114" s="824"/>
      <c r="DU114" s="825"/>
      <c r="DV114" s="871" t="s">
        <v>446</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31500</v>
      </c>
      <c r="AB115" s="970"/>
      <c r="AC115" s="970"/>
      <c r="AD115" s="970"/>
      <c r="AE115" s="971"/>
      <c r="AF115" s="972">
        <v>33566</v>
      </c>
      <c r="AG115" s="970"/>
      <c r="AH115" s="970"/>
      <c r="AI115" s="970"/>
      <c r="AJ115" s="971"/>
      <c r="AK115" s="972">
        <v>38909</v>
      </c>
      <c r="AL115" s="970"/>
      <c r="AM115" s="970"/>
      <c r="AN115" s="970"/>
      <c r="AO115" s="971"/>
      <c r="AP115" s="973">
        <v>0.6</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136</v>
      </c>
      <c r="BR115" s="861"/>
      <c r="BS115" s="861"/>
      <c r="BT115" s="861"/>
      <c r="BU115" s="861"/>
      <c r="BV115" s="861" t="s">
        <v>136</v>
      </c>
      <c r="BW115" s="861"/>
      <c r="BX115" s="861"/>
      <c r="BY115" s="861"/>
      <c r="BZ115" s="861"/>
      <c r="CA115" s="861" t="s">
        <v>446</v>
      </c>
      <c r="CB115" s="861"/>
      <c r="CC115" s="861"/>
      <c r="CD115" s="861"/>
      <c r="CE115" s="861"/>
      <c r="CF115" s="922" t="s">
        <v>446</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446</v>
      </c>
      <c r="DH115" s="824"/>
      <c r="DI115" s="824"/>
      <c r="DJ115" s="824"/>
      <c r="DK115" s="825"/>
      <c r="DL115" s="826" t="s">
        <v>446</v>
      </c>
      <c r="DM115" s="824"/>
      <c r="DN115" s="824"/>
      <c r="DO115" s="824"/>
      <c r="DP115" s="825"/>
      <c r="DQ115" s="826" t="s">
        <v>136</v>
      </c>
      <c r="DR115" s="824"/>
      <c r="DS115" s="824"/>
      <c r="DT115" s="824"/>
      <c r="DU115" s="825"/>
      <c r="DV115" s="871" t="s">
        <v>446</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77</v>
      </c>
      <c r="AB116" s="824"/>
      <c r="AC116" s="824"/>
      <c r="AD116" s="824"/>
      <c r="AE116" s="825"/>
      <c r="AF116" s="826">
        <v>192</v>
      </c>
      <c r="AG116" s="824"/>
      <c r="AH116" s="824"/>
      <c r="AI116" s="824"/>
      <c r="AJ116" s="825"/>
      <c r="AK116" s="826">
        <v>219</v>
      </c>
      <c r="AL116" s="824"/>
      <c r="AM116" s="824"/>
      <c r="AN116" s="824"/>
      <c r="AO116" s="825"/>
      <c r="AP116" s="871">
        <v>0</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136</v>
      </c>
      <c r="BR116" s="861"/>
      <c r="BS116" s="861"/>
      <c r="BT116" s="861"/>
      <c r="BU116" s="861"/>
      <c r="BV116" s="861" t="s">
        <v>136</v>
      </c>
      <c r="BW116" s="861"/>
      <c r="BX116" s="861"/>
      <c r="BY116" s="861"/>
      <c r="BZ116" s="861"/>
      <c r="CA116" s="861" t="s">
        <v>446</v>
      </c>
      <c r="CB116" s="861"/>
      <c r="CC116" s="861"/>
      <c r="CD116" s="861"/>
      <c r="CE116" s="861"/>
      <c r="CF116" s="922" t="s">
        <v>136</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446</v>
      </c>
      <c r="DH116" s="824"/>
      <c r="DI116" s="824"/>
      <c r="DJ116" s="824"/>
      <c r="DK116" s="825"/>
      <c r="DL116" s="826" t="s">
        <v>136</v>
      </c>
      <c r="DM116" s="824"/>
      <c r="DN116" s="824"/>
      <c r="DO116" s="824"/>
      <c r="DP116" s="825"/>
      <c r="DQ116" s="826">
        <v>353520</v>
      </c>
      <c r="DR116" s="824"/>
      <c r="DS116" s="824"/>
      <c r="DT116" s="824"/>
      <c r="DU116" s="825"/>
      <c r="DV116" s="871">
        <v>5.2</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2544225</v>
      </c>
      <c r="AB117" s="956"/>
      <c r="AC117" s="956"/>
      <c r="AD117" s="956"/>
      <c r="AE117" s="957"/>
      <c r="AF117" s="958">
        <v>2595781</v>
      </c>
      <c r="AG117" s="956"/>
      <c r="AH117" s="956"/>
      <c r="AI117" s="956"/>
      <c r="AJ117" s="957"/>
      <c r="AK117" s="958">
        <v>2666298</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136</v>
      </c>
      <c r="BR117" s="861"/>
      <c r="BS117" s="861"/>
      <c r="BT117" s="861"/>
      <c r="BU117" s="861"/>
      <c r="BV117" s="861" t="s">
        <v>446</v>
      </c>
      <c r="BW117" s="861"/>
      <c r="BX117" s="861"/>
      <c r="BY117" s="861"/>
      <c r="BZ117" s="861"/>
      <c r="CA117" s="861" t="s">
        <v>446</v>
      </c>
      <c r="CB117" s="861"/>
      <c r="CC117" s="861"/>
      <c r="CD117" s="861"/>
      <c r="CE117" s="861"/>
      <c r="CF117" s="922" t="s">
        <v>446</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136</v>
      </c>
      <c r="DH117" s="824"/>
      <c r="DI117" s="824"/>
      <c r="DJ117" s="824"/>
      <c r="DK117" s="825"/>
      <c r="DL117" s="826" t="s">
        <v>446</v>
      </c>
      <c r="DM117" s="824"/>
      <c r="DN117" s="824"/>
      <c r="DO117" s="824"/>
      <c r="DP117" s="825"/>
      <c r="DQ117" s="826" t="s">
        <v>446</v>
      </c>
      <c r="DR117" s="824"/>
      <c r="DS117" s="824"/>
      <c r="DT117" s="824"/>
      <c r="DU117" s="825"/>
      <c r="DV117" s="871" t="s">
        <v>446</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309</v>
      </c>
      <c r="AG118" s="949"/>
      <c r="AH118" s="949"/>
      <c r="AI118" s="949"/>
      <c r="AJ118" s="950"/>
      <c r="AK118" s="951" t="s">
        <v>308</v>
      </c>
      <c r="AL118" s="949"/>
      <c r="AM118" s="949"/>
      <c r="AN118" s="949"/>
      <c r="AO118" s="950"/>
      <c r="AP118" s="952" t="s">
        <v>434</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136</v>
      </c>
      <c r="BR118" s="892"/>
      <c r="BS118" s="892"/>
      <c r="BT118" s="892"/>
      <c r="BU118" s="892"/>
      <c r="BV118" s="892" t="s">
        <v>446</v>
      </c>
      <c r="BW118" s="892"/>
      <c r="BX118" s="892"/>
      <c r="BY118" s="892"/>
      <c r="BZ118" s="892"/>
      <c r="CA118" s="892" t="s">
        <v>136</v>
      </c>
      <c r="CB118" s="892"/>
      <c r="CC118" s="892"/>
      <c r="CD118" s="892"/>
      <c r="CE118" s="892"/>
      <c r="CF118" s="922" t="s">
        <v>136</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136</v>
      </c>
      <c r="DH118" s="824"/>
      <c r="DI118" s="824"/>
      <c r="DJ118" s="824"/>
      <c r="DK118" s="825"/>
      <c r="DL118" s="826" t="s">
        <v>446</v>
      </c>
      <c r="DM118" s="824"/>
      <c r="DN118" s="824"/>
      <c r="DO118" s="824"/>
      <c r="DP118" s="825"/>
      <c r="DQ118" s="826" t="s">
        <v>446</v>
      </c>
      <c r="DR118" s="824"/>
      <c r="DS118" s="824"/>
      <c r="DT118" s="824"/>
      <c r="DU118" s="825"/>
      <c r="DV118" s="871" t="s">
        <v>136</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136</v>
      </c>
      <c r="AB119" s="942"/>
      <c r="AC119" s="942"/>
      <c r="AD119" s="942"/>
      <c r="AE119" s="943"/>
      <c r="AF119" s="944" t="s">
        <v>136</v>
      </c>
      <c r="AG119" s="942"/>
      <c r="AH119" s="942"/>
      <c r="AI119" s="942"/>
      <c r="AJ119" s="943"/>
      <c r="AK119" s="944" t="s">
        <v>136</v>
      </c>
      <c r="AL119" s="942"/>
      <c r="AM119" s="942"/>
      <c r="AN119" s="942"/>
      <c r="AO119" s="943"/>
      <c r="AP119" s="945" t="s">
        <v>136</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466</v>
      </c>
      <c r="BP119" s="925"/>
      <c r="BQ119" s="929">
        <v>26597061</v>
      </c>
      <c r="BR119" s="892"/>
      <c r="BS119" s="892"/>
      <c r="BT119" s="892"/>
      <c r="BU119" s="892"/>
      <c r="BV119" s="892">
        <v>26334852</v>
      </c>
      <c r="BW119" s="892"/>
      <c r="BX119" s="892"/>
      <c r="BY119" s="892"/>
      <c r="BZ119" s="892"/>
      <c r="CA119" s="892">
        <v>26162035</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7720</v>
      </c>
      <c r="DH119" s="807"/>
      <c r="DI119" s="807"/>
      <c r="DJ119" s="807"/>
      <c r="DK119" s="808"/>
      <c r="DL119" s="809">
        <v>3860</v>
      </c>
      <c r="DM119" s="807"/>
      <c r="DN119" s="807"/>
      <c r="DO119" s="807"/>
      <c r="DP119" s="808"/>
      <c r="DQ119" s="809" t="s">
        <v>446</v>
      </c>
      <c r="DR119" s="807"/>
      <c r="DS119" s="807"/>
      <c r="DT119" s="807"/>
      <c r="DU119" s="808"/>
      <c r="DV119" s="895" t="s">
        <v>136</v>
      </c>
      <c r="DW119" s="896"/>
      <c r="DX119" s="896"/>
      <c r="DY119" s="896"/>
      <c r="DZ119" s="897"/>
    </row>
    <row r="120" spans="1:130" s="247" customFormat="1" ht="26.25" customHeight="1" x14ac:dyDescent="0.15">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136</v>
      </c>
      <c r="AB120" s="824"/>
      <c r="AC120" s="824"/>
      <c r="AD120" s="824"/>
      <c r="AE120" s="825"/>
      <c r="AF120" s="826" t="s">
        <v>136</v>
      </c>
      <c r="AG120" s="824"/>
      <c r="AH120" s="824"/>
      <c r="AI120" s="824"/>
      <c r="AJ120" s="825"/>
      <c r="AK120" s="826" t="s">
        <v>136</v>
      </c>
      <c r="AL120" s="824"/>
      <c r="AM120" s="824"/>
      <c r="AN120" s="824"/>
      <c r="AO120" s="825"/>
      <c r="AP120" s="871" t="s">
        <v>446</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3455478</v>
      </c>
      <c r="BR120" s="889"/>
      <c r="BS120" s="889"/>
      <c r="BT120" s="889"/>
      <c r="BU120" s="889"/>
      <c r="BV120" s="889">
        <v>3048943</v>
      </c>
      <c r="BW120" s="889"/>
      <c r="BX120" s="889"/>
      <c r="BY120" s="889"/>
      <c r="BZ120" s="889"/>
      <c r="CA120" s="889">
        <v>2488886</v>
      </c>
      <c r="CB120" s="889"/>
      <c r="CC120" s="889"/>
      <c r="CD120" s="889"/>
      <c r="CE120" s="889"/>
      <c r="CF120" s="913">
        <v>36.4</v>
      </c>
      <c r="CG120" s="914"/>
      <c r="CH120" s="914"/>
      <c r="CI120" s="914"/>
      <c r="CJ120" s="914"/>
      <c r="CK120" s="915" t="s">
        <v>470</v>
      </c>
      <c r="CL120" s="899"/>
      <c r="CM120" s="899"/>
      <c r="CN120" s="899"/>
      <c r="CO120" s="900"/>
      <c r="CP120" s="919" t="s">
        <v>471</v>
      </c>
      <c r="CQ120" s="920"/>
      <c r="CR120" s="920"/>
      <c r="CS120" s="920"/>
      <c r="CT120" s="920"/>
      <c r="CU120" s="920"/>
      <c r="CV120" s="920"/>
      <c r="CW120" s="920"/>
      <c r="CX120" s="920"/>
      <c r="CY120" s="920"/>
      <c r="CZ120" s="920"/>
      <c r="DA120" s="920"/>
      <c r="DB120" s="920"/>
      <c r="DC120" s="920"/>
      <c r="DD120" s="920"/>
      <c r="DE120" s="920"/>
      <c r="DF120" s="921"/>
      <c r="DG120" s="908">
        <v>2739635</v>
      </c>
      <c r="DH120" s="889"/>
      <c r="DI120" s="889"/>
      <c r="DJ120" s="889"/>
      <c r="DK120" s="889"/>
      <c r="DL120" s="889">
        <v>2530693</v>
      </c>
      <c r="DM120" s="889"/>
      <c r="DN120" s="889"/>
      <c r="DO120" s="889"/>
      <c r="DP120" s="889"/>
      <c r="DQ120" s="889">
        <v>2368713</v>
      </c>
      <c r="DR120" s="889"/>
      <c r="DS120" s="889"/>
      <c r="DT120" s="889"/>
      <c r="DU120" s="889"/>
      <c r="DV120" s="890">
        <v>34.700000000000003</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23686</v>
      </c>
      <c r="AB121" s="824"/>
      <c r="AC121" s="824"/>
      <c r="AD121" s="824"/>
      <c r="AE121" s="825"/>
      <c r="AF121" s="826">
        <v>23686</v>
      </c>
      <c r="AG121" s="824"/>
      <c r="AH121" s="824"/>
      <c r="AI121" s="824"/>
      <c r="AJ121" s="825"/>
      <c r="AK121" s="826">
        <v>23686</v>
      </c>
      <c r="AL121" s="824"/>
      <c r="AM121" s="824"/>
      <c r="AN121" s="824"/>
      <c r="AO121" s="825"/>
      <c r="AP121" s="871">
        <v>0.3</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3533132</v>
      </c>
      <c r="BR121" s="861"/>
      <c r="BS121" s="861"/>
      <c r="BT121" s="861"/>
      <c r="BU121" s="861"/>
      <c r="BV121" s="861">
        <v>3568643</v>
      </c>
      <c r="BW121" s="861"/>
      <c r="BX121" s="861"/>
      <c r="BY121" s="861"/>
      <c r="BZ121" s="861"/>
      <c r="CA121" s="861">
        <v>3714002</v>
      </c>
      <c r="CB121" s="861"/>
      <c r="CC121" s="861"/>
      <c r="CD121" s="861"/>
      <c r="CE121" s="861"/>
      <c r="CF121" s="922">
        <v>54.4</v>
      </c>
      <c r="CG121" s="923"/>
      <c r="CH121" s="923"/>
      <c r="CI121" s="923"/>
      <c r="CJ121" s="923"/>
      <c r="CK121" s="916"/>
      <c r="CL121" s="902"/>
      <c r="CM121" s="902"/>
      <c r="CN121" s="902"/>
      <c r="CO121" s="903"/>
      <c r="CP121" s="882" t="s">
        <v>410</v>
      </c>
      <c r="CQ121" s="883"/>
      <c r="CR121" s="883"/>
      <c r="CS121" s="883"/>
      <c r="CT121" s="883"/>
      <c r="CU121" s="883"/>
      <c r="CV121" s="883"/>
      <c r="CW121" s="883"/>
      <c r="CX121" s="883"/>
      <c r="CY121" s="883"/>
      <c r="CZ121" s="883"/>
      <c r="DA121" s="883"/>
      <c r="DB121" s="883"/>
      <c r="DC121" s="883"/>
      <c r="DD121" s="883"/>
      <c r="DE121" s="883"/>
      <c r="DF121" s="884"/>
      <c r="DG121" s="860">
        <v>2600721</v>
      </c>
      <c r="DH121" s="861"/>
      <c r="DI121" s="861"/>
      <c r="DJ121" s="861"/>
      <c r="DK121" s="861"/>
      <c r="DL121" s="861">
        <v>2260999</v>
      </c>
      <c r="DM121" s="861"/>
      <c r="DN121" s="861"/>
      <c r="DO121" s="861"/>
      <c r="DP121" s="861"/>
      <c r="DQ121" s="861">
        <v>1945437</v>
      </c>
      <c r="DR121" s="861"/>
      <c r="DS121" s="861"/>
      <c r="DT121" s="861"/>
      <c r="DU121" s="861"/>
      <c r="DV121" s="838">
        <v>28.5</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136</v>
      </c>
      <c r="AB122" s="824"/>
      <c r="AC122" s="824"/>
      <c r="AD122" s="824"/>
      <c r="AE122" s="825"/>
      <c r="AF122" s="826" t="s">
        <v>136</v>
      </c>
      <c r="AG122" s="824"/>
      <c r="AH122" s="824"/>
      <c r="AI122" s="824"/>
      <c r="AJ122" s="825"/>
      <c r="AK122" s="826" t="s">
        <v>136</v>
      </c>
      <c r="AL122" s="824"/>
      <c r="AM122" s="824"/>
      <c r="AN122" s="824"/>
      <c r="AO122" s="825"/>
      <c r="AP122" s="871" t="s">
        <v>136</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13896461</v>
      </c>
      <c r="BR122" s="892"/>
      <c r="BS122" s="892"/>
      <c r="BT122" s="892"/>
      <c r="BU122" s="892"/>
      <c r="BV122" s="892">
        <v>13770571</v>
      </c>
      <c r="BW122" s="892"/>
      <c r="BX122" s="892"/>
      <c r="BY122" s="892"/>
      <c r="BZ122" s="892"/>
      <c r="CA122" s="892">
        <v>13427921</v>
      </c>
      <c r="CB122" s="892"/>
      <c r="CC122" s="892"/>
      <c r="CD122" s="892"/>
      <c r="CE122" s="892"/>
      <c r="CF122" s="893">
        <v>196.6</v>
      </c>
      <c r="CG122" s="894"/>
      <c r="CH122" s="894"/>
      <c r="CI122" s="894"/>
      <c r="CJ122" s="894"/>
      <c r="CK122" s="916"/>
      <c r="CL122" s="902"/>
      <c r="CM122" s="902"/>
      <c r="CN122" s="902"/>
      <c r="CO122" s="903"/>
      <c r="CP122" s="882" t="s">
        <v>411</v>
      </c>
      <c r="CQ122" s="883"/>
      <c r="CR122" s="883"/>
      <c r="CS122" s="883"/>
      <c r="CT122" s="883"/>
      <c r="CU122" s="883"/>
      <c r="CV122" s="883"/>
      <c r="CW122" s="883"/>
      <c r="CX122" s="883"/>
      <c r="CY122" s="883"/>
      <c r="CZ122" s="883"/>
      <c r="DA122" s="883"/>
      <c r="DB122" s="883"/>
      <c r="DC122" s="883"/>
      <c r="DD122" s="883"/>
      <c r="DE122" s="883"/>
      <c r="DF122" s="884"/>
      <c r="DG122" s="860">
        <v>1163853</v>
      </c>
      <c r="DH122" s="861"/>
      <c r="DI122" s="861"/>
      <c r="DJ122" s="861"/>
      <c r="DK122" s="861"/>
      <c r="DL122" s="861">
        <v>1300380</v>
      </c>
      <c r="DM122" s="861"/>
      <c r="DN122" s="861"/>
      <c r="DO122" s="861"/>
      <c r="DP122" s="861"/>
      <c r="DQ122" s="861">
        <v>1342066</v>
      </c>
      <c r="DR122" s="861"/>
      <c r="DS122" s="861"/>
      <c r="DT122" s="861"/>
      <c r="DU122" s="861"/>
      <c r="DV122" s="838">
        <v>19.7</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446</v>
      </c>
      <c r="AB123" s="824"/>
      <c r="AC123" s="824"/>
      <c r="AD123" s="824"/>
      <c r="AE123" s="825"/>
      <c r="AF123" s="826" t="s">
        <v>136</v>
      </c>
      <c r="AG123" s="824"/>
      <c r="AH123" s="824"/>
      <c r="AI123" s="824"/>
      <c r="AJ123" s="825"/>
      <c r="AK123" s="826" t="s">
        <v>136</v>
      </c>
      <c r="AL123" s="824"/>
      <c r="AM123" s="824"/>
      <c r="AN123" s="824"/>
      <c r="AO123" s="825"/>
      <c r="AP123" s="871" t="s">
        <v>136</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475</v>
      </c>
      <c r="BP123" s="925"/>
      <c r="BQ123" s="879">
        <v>20885071</v>
      </c>
      <c r="BR123" s="880"/>
      <c r="BS123" s="880"/>
      <c r="BT123" s="880"/>
      <c r="BU123" s="880"/>
      <c r="BV123" s="880">
        <v>20388157</v>
      </c>
      <c r="BW123" s="880"/>
      <c r="BX123" s="880"/>
      <c r="BY123" s="880"/>
      <c r="BZ123" s="880"/>
      <c r="CA123" s="880">
        <v>19630809</v>
      </c>
      <c r="CB123" s="880"/>
      <c r="CC123" s="880"/>
      <c r="CD123" s="880"/>
      <c r="CE123" s="880"/>
      <c r="CF123" s="790"/>
      <c r="CG123" s="791"/>
      <c r="CH123" s="791"/>
      <c r="CI123" s="791"/>
      <c r="CJ123" s="881"/>
      <c r="CK123" s="916"/>
      <c r="CL123" s="902"/>
      <c r="CM123" s="902"/>
      <c r="CN123" s="902"/>
      <c r="CO123" s="903"/>
      <c r="CP123" s="882" t="s">
        <v>407</v>
      </c>
      <c r="CQ123" s="883"/>
      <c r="CR123" s="883"/>
      <c r="CS123" s="883"/>
      <c r="CT123" s="883"/>
      <c r="CU123" s="883"/>
      <c r="CV123" s="883"/>
      <c r="CW123" s="883"/>
      <c r="CX123" s="883"/>
      <c r="CY123" s="883"/>
      <c r="CZ123" s="883"/>
      <c r="DA123" s="883"/>
      <c r="DB123" s="883"/>
      <c r="DC123" s="883"/>
      <c r="DD123" s="883"/>
      <c r="DE123" s="883"/>
      <c r="DF123" s="884"/>
      <c r="DG123" s="823" t="s">
        <v>136</v>
      </c>
      <c r="DH123" s="824"/>
      <c r="DI123" s="824"/>
      <c r="DJ123" s="824"/>
      <c r="DK123" s="825"/>
      <c r="DL123" s="826" t="s">
        <v>136</v>
      </c>
      <c r="DM123" s="824"/>
      <c r="DN123" s="824"/>
      <c r="DO123" s="824"/>
      <c r="DP123" s="825"/>
      <c r="DQ123" s="826" t="s">
        <v>136</v>
      </c>
      <c r="DR123" s="824"/>
      <c r="DS123" s="824"/>
      <c r="DT123" s="824"/>
      <c r="DU123" s="825"/>
      <c r="DV123" s="871" t="s">
        <v>136</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136</v>
      </c>
      <c r="AB124" s="824"/>
      <c r="AC124" s="824"/>
      <c r="AD124" s="824"/>
      <c r="AE124" s="825"/>
      <c r="AF124" s="826" t="s">
        <v>136</v>
      </c>
      <c r="AG124" s="824"/>
      <c r="AH124" s="824"/>
      <c r="AI124" s="824"/>
      <c r="AJ124" s="825"/>
      <c r="AK124" s="826" t="s">
        <v>136</v>
      </c>
      <c r="AL124" s="824"/>
      <c r="AM124" s="824"/>
      <c r="AN124" s="824"/>
      <c r="AO124" s="825"/>
      <c r="AP124" s="871" t="s">
        <v>136</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83.7</v>
      </c>
      <c r="BR124" s="878"/>
      <c r="BS124" s="878"/>
      <c r="BT124" s="878"/>
      <c r="BU124" s="878"/>
      <c r="BV124" s="878">
        <v>87.5</v>
      </c>
      <c r="BW124" s="878"/>
      <c r="BX124" s="878"/>
      <c r="BY124" s="878"/>
      <c r="BZ124" s="878"/>
      <c r="CA124" s="878">
        <v>95.6</v>
      </c>
      <c r="CB124" s="878"/>
      <c r="CC124" s="878"/>
      <c r="CD124" s="878"/>
      <c r="CE124" s="878"/>
      <c r="CF124" s="768"/>
      <c r="CG124" s="769"/>
      <c r="CH124" s="769"/>
      <c r="CI124" s="769"/>
      <c r="CJ124" s="909"/>
      <c r="CK124" s="917"/>
      <c r="CL124" s="917"/>
      <c r="CM124" s="917"/>
      <c r="CN124" s="917"/>
      <c r="CO124" s="918"/>
      <c r="CP124" s="882" t="s">
        <v>477</v>
      </c>
      <c r="CQ124" s="883"/>
      <c r="CR124" s="883"/>
      <c r="CS124" s="883"/>
      <c r="CT124" s="883"/>
      <c r="CU124" s="883"/>
      <c r="CV124" s="883"/>
      <c r="CW124" s="883"/>
      <c r="CX124" s="883"/>
      <c r="CY124" s="883"/>
      <c r="CZ124" s="883"/>
      <c r="DA124" s="883"/>
      <c r="DB124" s="883"/>
      <c r="DC124" s="883"/>
      <c r="DD124" s="883"/>
      <c r="DE124" s="883"/>
      <c r="DF124" s="884"/>
      <c r="DG124" s="806" t="s">
        <v>446</v>
      </c>
      <c r="DH124" s="807"/>
      <c r="DI124" s="807"/>
      <c r="DJ124" s="807"/>
      <c r="DK124" s="808"/>
      <c r="DL124" s="809" t="s">
        <v>136</v>
      </c>
      <c r="DM124" s="807"/>
      <c r="DN124" s="807"/>
      <c r="DO124" s="807"/>
      <c r="DP124" s="808"/>
      <c r="DQ124" s="809" t="s">
        <v>136</v>
      </c>
      <c r="DR124" s="807"/>
      <c r="DS124" s="807"/>
      <c r="DT124" s="807"/>
      <c r="DU124" s="808"/>
      <c r="DV124" s="895" t="s">
        <v>136</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136</v>
      </c>
      <c r="AB125" s="824"/>
      <c r="AC125" s="824"/>
      <c r="AD125" s="824"/>
      <c r="AE125" s="825"/>
      <c r="AF125" s="826" t="s">
        <v>446</v>
      </c>
      <c r="AG125" s="824"/>
      <c r="AH125" s="824"/>
      <c r="AI125" s="824"/>
      <c r="AJ125" s="825"/>
      <c r="AK125" s="826" t="s">
        <v>136</v>
      </c>
      <c r="AL125" s="824"/>
      <c r="AM125" s="824"/>
      <c r="AN125" s="824"/>
      <c r="AO125" s="825"/>
      <c r="AP125" s="871" t="s">
        <v>136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478</v>
      </c>
      <c r="CL125" s="899"/>
      <c r="CM125" s="899"/>
      <c r="CN125" s="899"/>
      <c r="CO125" s="900"/>
      <c r="CP125" s="907" t="s">
        <v>479</v>
      </c>
      <c r="CQ125" s="852"/>
      <c r="CR125" s="852"/>
      <c r="CS125" s="852"/>
      <c r="CT125" s="852"/>
      <c r="CU125" s="852"/>
      <c r="CV125" s="852"/>
      <c r="CW125" s="852"/>
      <c r="CX125" s="852"/>
      <c r="CY125" s="852"/>
      <c r="CZ125" s="852"/>
      <c r="DA125" s="852"/>
      <c r="DB125" s="852"/>
      <c r="DC125" s="852"/>
      <c r="DD125" s="852"/>
      <c r="DE125" s="852"/>
      <c r="DF125" s="853"/>
      <c r="DG125" s="908" t="s">
        <v>446</v>
      </c>
      <c r="DH125" s="889"/>
      <c r="DI125" s="889"/>
      <c r="DJ125" s="889"/>
      <c r="DK125" s="889"/>
      <c r="DL125" s="889" t="s">
        <v>136</v>
      </c>
      <c r="DM125" s="889"/>
      <c r="DN125" s="889"/>
      <c r="DO125" s="889"/>
      <c r="DP125" s="889"/>
      <c r="DQ125" s="889" t="s">
        <v>446</v>
      </c>
      <c r="DR125" s="889"/>
      <c r="DS125" s="889"/>
      <c r="DT125" s="889"/>
      <c r="DU125" s="889"/>
      <c r="DV125" s="890" t="s">
        <v>446</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3860</v>
      </c>
      <c r="AB126" s="824"/>
      <c r="AC126" s="824"/>
      <c r="AD126" s="824"/>
      <c r="AE126" s="825"/>
      <c r="AF126" s="826">
        <v>6565</v>
      </c>
      <c r="AG126" s="824"/>
      <c r="AH126" s="824"/>
      <c r="AI126" s="824"/>
      <c r="AJ126" s="825"/>
      <c r="AK126" s="826">
        <v>12468</v>
      </c>
      <c r="AL126" s="824"/>
      <c r="AM126" s="824"/>
      <c r="AN126" s="824"/>
      <c r="AO126" s="825"/>
      <c r="AP126" s="871">
        <v>0.2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136</v>
      </c>
      <c r="DH126" s="861"/>
      <c r="DI126" s="861"/>
      <c r="DJ126" s="861"/>
      <c r="DK126" s="861"/>
      <c r="DL126" s="861" t="s">
        <v>446</v>
      </c>
      <c r="DM126" s="861"/>
      <c r="DN126" s="861"/>
      <c r="DO126" s="861"/>
      <c r="DP126" s="861"/>
      <c r="DQ126" s="861" t="s">
        <v>136</v>
      </c>
      <c r="DR126" s="861"/>
      <c r="DS126" s="861"/>
      <c r="DT126" s="861"/>
      <c r="DU126" s="861"/>
      <c r="DV126" s="838" t="s">
        <v>136</v>
      </c>
      <c r="DW126" s="838"/>
      <c r="DX126" s="838"/>
      <c r="DY126" s="838"/>
      <c r="DZ126" s="839"/>
    </row>
    <row r="127" spans="1:130" s="247" customFormat="1" ht="26.25" customHeight="1" x14ac:dyDescent="0.15">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3954</v>
      </c>
      <c r="AB127" s="824"/>
      <c r="AC127" s="824"/>
      <c r="AD127" s="824"/>
      <c r="AE127" s="825"/>
      <c r="AF127" s="826">
        <v>3315</v>
      </c>
      <c r="AG127" s="824"/>
      <c r="AH127" s="824"/>
      <c r="AI127" s="824"/>
      <c r="AJ127" s="825"/>
      <c r="AK127" s="826">
        <v>2755</v>
      </c>
      <c r="AL127" s="824"/>
      <c r="AM127" s="824"/>
      <c r="AN127" s="824"/>
      <c r="AO127" s="825"/>
      <c r="AP127" s="871">
        <v>0</v>
      </c>
      <c r="AQ127" s="872"/>
      <c r="AR127" s="872"/>
      <c r="AS127" s="872"/>
      <c r="AT127" s="873"/>
      <c r="AU127" s="283"/>
      <c r="AV127" s="283"/>
      <c r="AW127" s="283"/>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446</v>
      </c>
      <c r="DH127" s="861"/>
      <c r="DI127" s="861"/>
      <c r="DJ127" s="861"/>
      <c r="DK127" s="861"/>
      <c r="DL127" s="861" t="s">
        <v>446</v>
      </c>
      <c r="DM127" s="861"/>
      <c r="DN127" s="861"/>
      <c r="DO127" s="861"/>
      <c r="DP127" s="861"/>
      <c r="DQ127" s="861" t="s">
        <v>136</v>
      </c>
      <c r="DR127" s="861"/>
      <c r="DS127" s="861"/>
      <c r="DT127" s="861"/>
      <c r="DU127" s="861"/>
      <c r="DV127" s="838" t="s">
        <v>136</v>
      </c>
      <c r="DW127" s="838"/>
      <c r="DX127" s="838"/>
      <c r="DY127" s="838"/>
      <c r="DZ127" s="839"/>
    </row>
    <row r="128" spans="1:130" s="247" customFormat="1" ht="26.25" customHeight="1" thickBot="1" x14ac:dyDescent="0.2">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v>257856</v>
      </c>
      <c r="AB128" s="845"/>
      <c r="AC128" s="845"/>
      <c r="AD128" s="845"/>
      <c r="AE128" s="846"/>
      <c r="AF128" s="847">
        <v>253963</v>
      </c>
      <c r="AG128" s="845"/>
      <c r="AH128" s="845"/>
      <c r="AI128" s="845"/>
      <c r="AJ128" s="846"/>
      <c r="AK128" s="847">
        <v>285337</v>
      </c>
      <c r="AL128" s="845"/>
      <c r="AM128" s="845"/>
      <c r="AN128" s="845"/>
      <c r="AO128" s="846"/>
      <c r="AP128" s="848"/>
      <c r="AQ128" s="849"/>
      <c r="AR128" s="849"/>
      <c r="AS128" s="849"/>
      <c r="AT128" s="850"/>
      <c r="AU128" s="283"/>
      <c r="AV128" s="283"/>
      <c r="AW128" s="283"/>
      <c r="AX128" s="851" t="s">
        <v>489</v>
      </c>
      <c r="AY128" s="852"/>
      <c r="AZ128" s="852"/>
      <c r="BA128" s="852"/>
      <c r="BB128" s="852"/>
      <c r="BC128" s="852"/>
      <c r="BD128" s="852"/>
      <c r="BE128" s="853"/>
      <c r="BF128" s="830" t="s">
        <v>136</v>
      </c>
      <c r="BG128" s="831"/>
      <c r="BH128" s="831"/>
      <c r="BI128" s="831"/>
      <c r="BJ128" s="831"/>
      <c r="BK128" s="831"/>
      <c r="BL128" s="854"/>
      <c r="BM128" s="830">
        <v>13.68</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490</v>
      </c>
      <c r="CQ128" s="772"/>
      <c r="CR128" s="772"/>
      <c r="CS128" s="772"/>
      <c r="CT128" s="772"/>
      <c r="CU128" s="772"/>
      <c r="CV128" s="772"/>
      <c r="CW128" s="772"/>
      <c r="CX128" s="772"/>
      <c r="CY128" s="772"/>
      <c r="CZ128" s="772"/>
      <c r="DA128" s="772"/>
      <c r="DB128" s="772"/>
      <c r="DC128" s="772"/>
      <c r="DD128" s="772"/>
      <c r="DE128" s="772"/>
      <c r="DF128" s="773"/>
      <c r="DG128" s="834" t="s">
        <v>136</v>
      </c>
      <c r="DH128" s="835"/>
      <c r="DI128" s="835"/>
      <c r="DJ128" s="835"/>
      <c r="DK128" s="835"/>
      <c r="DL128" s="835" t="s">
        <v>136</v>
      </c>
      <c r="DM128" s="835"/>
      <c r="DN128" s="835"/>
      <c r="DO128" s="835"/>
      <c r="DP128" s="835"/>
      <c r="DQ128" s="835" t="s">
        <v>446</v>
      </c>
      <c r="DR128" s="835"/>
      <c r="DS128" s="835"/>
      <c r="DT128" s="835"/>
      <c r="DU128" s="835"/>
      <c r="DV128" s="836" t="s">
        <v>446</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8256173</v>
      </c>
      <c r="AB129" s="824"/>
      <c r="AC129" s="824"/>
      <c r="AD129" s="824"/>
      <c r="AE129" s="825"/>
      <c r="AF129" s="826">
        <v>8217678</v>
      </c>
      <c r="AG129" s="824"/>
      <c r="AH129" s="824"/>
      <c r="AI129" s="824"/>
      <c r="AJ129" s="825"/>
      <c r="AK129" s="826">
        <v>8265146</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136</v>
      </c>
      <c r="BG129" s="814"/>
      <c r="BH129" s="814"/>
      <c r="BI129" s="814"/>
      <c r="BJ129" s="814"/>
      <c r="BK129" s="814"/>
      <c r="BL129" s="815"/>
      <c r="BM129" s="813">
        <v>18.68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494</v>
      </c>
      <c r="X130" s="821"/>
      <c r="Y130" s="821"/>
      <c r="Z130" s="822"/>
      <c r="AA130" s="823">
        <v>1432478</v>
      </c>
      <c r="AB130" s="824"/>
      <c r="AC130" s="824"/>
      <c r="AD130" s="824"/>
      <c r="AE130" s="825"/>
      <c r="AF130" s="826">
        <v>1425398</v>
      </c>
      <c r="AG130" s="824"/>
      <c r="AH130" s="824"/>
      <c r="AI130" s="824"/>
      <c r="AJ130" s="825"/>
      <c r="AK130" s="826">
        <v>1435733</v>
      </c>
      <c r="AL130" s="824"/>
      <c r="AM130" s="824"/>
      <c r="AN130" s="824"/>
      <c r="AO130" s="825"/>
      <c r="AP130" s="827"/>
      <c r="AQ130" s="828"/>
      <c r="AR130" s="828"/>
      <c r="AS130" s="828"/>
      <c r="AT130" s="829"/>
      <c r="AU130" s="285"/>
      <c r="AV130" s="285"/>
      <c r="AW130" s="285"/>
      <c r="AX130" s="793" t="s">
        <v>495</v>
      </c>
      <c r="AY130" s="794"/>
      <c r="AZ130" s="794"/>
      <c r="BA130" s="794"/>
      <c r="BB130" s="794"/>
      <c r="BC130" s="794"/>
      <c r="BD130" s="794"/>
      <c r="BE130" s="795"/>
      <c r="BF130" s="796">
        <v>13.2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496</v>
      </c>
      <c r="X131" s="804"/>
      <c r="Y131" s="804"/>
      <c r="Z131" s="805"/>
      <c r="AA131" s="806">
        <v>6823695</v>
      </c>
      <c r="AB131" s="807"/>
      <c r="AC131" s="807"/>
      <c r="AD131" s="807"/>
      <c r="AE131" s="808"/>
      <c r="AF131" s="809">
        <v>6792280</v>
      </c>
      <c r="AG131" s="807"/>
      <c r="AH131" s="807"/>
      <c r="AI131" s="807"/>
      <c r="AJ131" s="808"/>
      <c r="AK131" s="809">
        <v>6829413</v>
      </c>
      <c r="AL131" s="807"/>
      <c r="AM131" s="807"/>
      <c r="AN131" s="807"/>
      <c r="AO131" s="808"/>
      <c r="AP131" s="810"/>
      <c r="AQ131" s="811"/>
      <c r="AR131" s="811"/>
      <c r="AS131" s="811"/>
      <c r="AT131" s="812"/>
      <c r="AU131" s="285"/>
      <c r="AV131" s="285"/>
      <c r="AW131" s="285"/>
      <c r="AX131" s="771" t="s">
        <v>497</v>
      </c>
      <c r="AY131" s="772"/>
      <c r="AZ131" s="772"/>
      <c r="BA131" s="772"/>
      <c r="BB131" s="772"/>
      <c r="BC131" s="772"/>
      <c r="BD131" s="772"/>
      <c r="BE131" s="773"/>
      <c r="BF131" s="774">
        <v>95.6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12.51361616</v>
      </c>
      <c r="AB132" s="787"/>
      <c r="AC132" s="787"/>
      <c r="AD132" s="787"/>
      <c r="AE132" s="788"/>
      <c r="AF132" s="789">
        <v>13.49208219</v>
      </c>
      <c r="AG132" s="787"/>
      <c r="AH132" s="787"/>
      <c r="AI132" s="787"/>
      <c r="AJ132" s="788"/>
      <c r="AK132" s="789">
        <v>13.8405453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10.5</v>
      </c>
      <c r="AB133" s="766"/>
      <c r="AC133" s="766"/>
      <c r="AD133" s="766"/>
      <c r="AE133" s="767"/>
      <c r="AF133" s="765">
        <v>11.9</v>
      </c>
      <c r="AG133" s="766"/>
      <c r="AH133" s="766"/>
      <c r="AI133" s="766"/>
      <c r="AJ133" s="767"/>
      <c r="AK133" s="765">
        <v>13.2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Wl4MvYaNcd2zART4AdsQLaHc/ntmWFUaBsS8Cz3q0aIwvEtUbKQVsSeVSVO7bN5LXpYYjxpF3Zkg+IZ3h0njg==" saltValue="TGVWEbTSfYZWjHd5WPrm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1iDZ5iXOjWJ85JGTZXvU9oIgYcp4uvoB8WK/LpnBQCEgyji5oRskfPE+axAqIeBV+AtMm7XF9YFuaiR7JSuYQ==" saltValue="SOTXHyIDbmNFsTyWDqus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ywZ8m2wunrzbkSgO4IZ2PU3FVyqe9lNS9VS9usIrE+rceeNqscaJChUazzEkjZgidgw3EPrVug3WLpIDRqm+Q==" saltValue="V+FyfozlRhYBaN3ltrHg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509</v>
      </c>
      <c r="AL9" s="1194"/>
      <c r="AM9" s="1194"/>
      <c r="AN9" s="1195"/>
      <c r="AO9" s="313">
        <v>1969538</v>
      </c>
      <c r="AP9" s="313">
        <v>84197</v>
      </c>
      <c r="AQ9" s="314">
        <v>56845</v>
      </c>
      <c r="AR9" s="315">
        <v>48.1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510</v>
      </c>
      <c r="AL10" s="1194"/>
      <c r="AM10" s="1194"/>
      <c r="AN10" s="1195"/>
      <c r="AO10" s="316">
        <v>98441</v>
      </c>
      <c r="AP10" s="316">
        <v>4208</v>
      </c>
      <c r="AQ10" s="317">
        <v>5922</v>
      </c>
      <c r="AR10" s="318">
        <v>-28.9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511</v>
      </c>
      <c r="AL11" s="1194"/>
      <c r="AM11" s="1194"/>
      <c r="AN11" s="1195"/>
      <c r="AO11" s="316">
        <v>355717</v>
      </c>
      <c r="AP11" s="316">
        <v>15207</v>
      </c>
      <c r="AQ11" s="317">
        <v>8264</v>
      </c>
      <c r="AR11" s="318">
        <v>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512</v>
      </c>
      <c r="AL12" s="1194"/>
      <c r="AM12" s="1194"/>
      <c r="AN12" s="1195"/>
      <c r="AO12" s="316" t="s">
        <v>513</v>
      </c>
      <c r="AP12" s="316" t="s">
        <v>513</v>
      </c>
      <c r="AQ12" s="317">
        <v>284</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514</v>
      </c>
      <c r="AL13" s="1194"/>
      <c r="AM13" s="1194"/>
      <c r="AN13" s="1195"/>
      <c r="AO13" s="316" t="s">
        <v>513</v>
      </c>
      <c r="AP13" s="316" t="s">
        <v>513</v>
      </c>
      <c r="AQ13" s="317">
        <v>20</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515</v>
      </c>
      <c r="AL14" s="1194"/>
      <c r="AM14" s="1194"/>
      <c r="AN14" s="1195"/>
      <c r="AO14" s="316">
        <v>113062</v>
      </c>
      <c r="AP14" s="316">
        <v>4833</v>
      </c>
      <c r="AQ14" s="317">
        <v>2517</v>
      </c>
      <c r="AR14" s="318">
        <v>92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516</v>
      </c>
      <c r="AL15" s="1194"/>
      <c r="AM15" s="1194"/>
      <c r="AN15" s="1195"/>
      <c r="AO15" s="316">
        <v>6100</v>
      </c>
      <c r="AP15" s="316">
        <v>261</v>
      </c>
      <c r="AQ15" s="317">
        <v>1185</v>
      </c>
      <c r="AR15" s="318">
        <v>-78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517</v>
      </c>
      <c r="AL16" s="1197"/>
      <c r="AM16" s="1197"/>
      <c r="AN16" s="1198"/>
      <c r="AO16" s="316">
        <v>-154679</v>
      </c>
      <c r="AP16" s="316">
        <v>-6612</v>
      </c>
      <c r="AQ16" s="317">
        <v>-4726</v>
      </c>
      <c r="AR16" s="318">
        <v>39.9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187</v>
      </c>
      <c r="AL17" s="1197"/>
      <c r="AM17" s="1197"/>
      <c r="AN17" s="1198"/>
      <c r="AO17" s="316">
        <v>2388179</v>
      </c>
      <c r="AP17" s="316">
        <v>102094</v>
      </c>
      <c r="AQ17" s="317">
        <v>70311</v>
      </c>
      <c r="AR17" s="318">
        <v>45.2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522</v>
      </c>
      <c r="AL21" s="1191"/>
      <c r="AM21" s="1191"/>
      <c r="AN21" s="1192"/>
      <c r="AO21" s="328">
        <v>9.7899999999999991</v>
      </c>
      <c r="AP21" s="329">
        <v>6.54</v>
      </c>
      <c r="AQ21" s="330">
        <v>3.25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523</v>
      </c>
      <c r="AL22" s="1191"/>
      <c r="AM22" s="1191"/>
      <c r="AN22" s="1192"/>
      <c r="AO22" s="333">
        <v>94.1</v>
      </c>
      <c r="AP22" s="334">
        <v>97.4</v>
      </c>
      <c r="AQ22" s="335">
        <v>-3.3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527</v>
      </c>
      <c r="AL32" s="1182"/>
      <c r="AM32" s="1182"/>
      <c r="AN32" s="1183"/>
      <c r="AO32" s="343">
        <v>1657910</v>
      </c>
      <c r="AP32" s="343">
        <v>70875</v>
      </c>
      <c r="AQ32" s="344">
        <v>31480</v>
      </c>
      <c r="AR32" s="345">
        <v>125.1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528</v>
      </c>
      <c r="AL33" s="1182"/>
      <c r="AM33" s="1182"/>
      <c r="AN33" s="1183"/>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529</v>
      </c>
      <c r="AL34" s="1182"/>
      <c r="AM34" s="1182"/>
      <c r="AN34" s="1183"/>
      <c r="AO34" s="343" t="s">
        <v>513</v>
      </c>
      <c r="AP34" s="343" t="s">
        <v>513</v>
      </c>
      <c r="AQ34" s="344">
        <v>0</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530</v>
      </c>
      <c r="AL35" s="1182"/>
      <c r="AM35" s="1182"/>
      <c r="AN35" s="1183"/>
      <c r="AO35" s="343">
        <v>737414</v>
      </c>
      <c r="AP35" s="343">
        <v>31524</v>
      </c>
      <c r="AQ35" s="344">
        <v>9510</v>
      </c>
      <c r="AR35" s="345">
        <v>231.5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531</v>
      </c>
      <c r="AL36" s="1182"/>
      <c r="AM36" s="1182"/>
      <c r="AN36" s="1183"/>
      <c r="AO36" s="343">
        <v>231846</v>
      </c>
      <c r="AP36" s="343">
        <v>9911</v>
      </c>
      <c r="AQ36" s="344">
        <v>2191</v>
      </c>
      <c r="AR36" s="345">
        <v>352.4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532</v>
      </c>
      <c r="AL37" s="1182"/>
      <c r="AM37" s="1182"/>
      <c r="AN37" s="1183"/>
      <c r="AO37" s="343">
        <v>38909</v>
      </c>
      <c r="AP37" s="343">
        <v>1663</v>
      </c>
      <c r="AQ37" s="344">
        <v>905</v>
      </c>
      <c r="AR37" s="345">
        <v>83.8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533</v>
      </c>
      <c r="AL38" s="1185"/>
      <c r="AM38" s="1185"/>
      <c r="AN38" s="1186"/>
      <c r="AO38" s="346">
        <v>219</v>
      </c>
      <c r="AP38" s="346">
        <v>9</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534</v>
      </c>
      <c r="AL39" s="1185"/>
      <c r="AM39" s="1185"/>
      <c r="AN39" s="1186"/>
      <c r="AO39" s="343">
        <v>-285337</v>
      </c>
      <c r="AP39" s="343">
        <v>-12198</v>
      </c>
      <c r="AQ39" s="344">
        <v>-3197</v>
      </c>
      <c r="AR39" s="345">
        <v>281.5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535</v>
      </c>
      <c r="AL40" s="1182"/>
      <c r="AM40" s="1182"/>
      <c r="AN40" s="1183"/>
      <c r="AO40" s="343">
        <v>-1435733</v>
      </c>
      <c r="AP40" s="343">
        <v>-61377</v>
      </c>
      <c r="AQ40" s="344">
        <v>-28113</v>
      </c>
      <c r="AR40" s="345">
        <v>118.3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300</v>
      </c>
      <c r="AL41" s="1188"/>
      <c r="AM41" s="1188"/>
      <c r="AN41" s="1189"/>
      <c r="AO41" s="343">
        <v>945228</v>
      </c>
      <c r="AP41" s="343">
        <v>40408</v>
      </c>
      <c r="AQ41" s="344">
        <v>12777</v>
      </c>
      <c r="AR41" s="345">
        <v>216.3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504</v>
      </c>
      <c r="AN49" s="1176" t="s">
        <v>539</v>
      </c>
      <c r="AO49" s="1177"/>
      <c r="AP49" s="1177"/>
      <c r="AQ49" s="1177"/>
      <c r="AR49" s="117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3590128</v>
      </c>
      <c r="AN51" s="365">
        <v>149203</v>
      </c>
      <c r="AO51" s="366">
        <v>-9</v>
      </c>
      <c r="AP51" s="367">
        <v>49919</v>
      </c>
      <c r="AQ51" s="368">
        <v>-6.3</v>
      </c>
      <c r="AR51" s="369">
        <v>-2.7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920890</v>
      </c>
      <c r="AN52" s="373">
        <v>38272</v>
      </c>
      <c r="AO52" s="374">
        <v>-48.9</v>
      </c>
      <c r="AP52" s="375">
        <v>26398</v>
      </c>
      <c r="AQ52" s="376">
        <v>-8.6999999999999993</v>
      </c>
      <c r="AR52" s="377">
        <v>-40.200000000000003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3544499</v>
      </c>
      <c r="AN53" s="365">
        <v>148386</v>
      </c>
      <c r="AO53" s="366">
        <v>-0.5</v>
      </c>
      <c r="AP53" s="367">
        <v>47738</v>
      </c>
      <c r="AQ53" s="368">
        <v>-4.4000000000000004</v>
      </c>
      <c r="AR53" s="369">
        <v>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957695</v>
      </c>
      <c r="AN54" s="373">
        <v>40093</v>
      </c>
      <c r="AO54" s="374">
        <v>4.8</v>
      </c>
      <c r="AP54" s="375">
        <v>24937</v>
      </c>
      <c r="AQ54" s="376">
        <v>-5.5</v>
      </c>
      <c r="AR54" s="377">
        <v>10.3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3312747</v>
      </c>
      <c r="AN55" s="365">
        <v>140009</v>
      </c>
      <c r="AO55" s="366">
        <v>-5.6</v>
      </c>
      <c r="AP55" s="367">
        <v>52191</v>
      </c>
      <c r="AQ55" s="368">
        <v>9.3000000000000007</v>
      </c>
      <c r="AR55" s="369">
        <v>-14.9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797400</v>
      </c>
      <c r="AN56" s="373">
        <v>33701</v>
      </c>
      <c r="AO56" s="374">
        <v>-15.9</v>
      </c>
      <c r="AP56" s="375">
        <v>24843</v>
      </c>
      <c r="AQ56" s="376">
        <v>-0.4</v>
      </c>
      <c r="AR56" s="377">
        <v>-15.5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3436692</v>
      </c>
      <c r="AN57" s="365">
        <v>146286</v>
      </c>
      <c r="AO57" s="366">
        <v>4.5</v>
      </c>
      <c r="AP57" s="367">
        <v>47387</v>
      </c>
      <c r="AQ57" s="368">
        <v>-9.1999999999999993</v>
      </c>
      <c r="AR57" s="369">
        <v>13.7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1256619</v>
      </c>
      <c r="AN58" s="373">
        <v>53489</v>
      </c>
      <c r="AO58" s="374">
        <v>58.7</v>
      </c>
      <c r="AP58" s="375">
        <v>24928</v>
      </c>
      <c r="AQ58" s="376">
        <v>0.3</v>
      </c>
      <c r="AR58" s="377">
        <v>58.4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3670568</v>
      </c>
      <c r="AN59" s="365">
        <v>156916</v>
      </c>
      <c r="AO59" s="366">
        <v>7.3</v>
      </c>
      <c r="AP59" s="367">
        <v>51264</v>
      </c>
      <c r="AQ59" s="368">
        <v>8.1999999999999993</v>
      </c>
      <c r="AR59" s="369">
        <v>-0.9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1205270</v>
      </c>
      <c r="AN60" s="373">
        <v>51525</v>
      </c>
      <c r="AO60" s="374">
        <v>-3.7</v>
      </c>
      <c r="AP60" s="375">
        <v>26040</v>
      </c>
      <c r="AQ60" s="376">
        <v>4.5</v>
      </c>
      <c r="AR60" s="377">
        <v>-8.1999999999999993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3510927</v>
      </c>
      <c r="AN61" s="380">
        <v>148160</v>
      </c>
      <c r="AO61" s="381">
        <v>-0.7</v>
      </c>
      <c r="AP61" s="382">
        <v>49700</v>
      </c>
      <c r="AQ61" s="383">
        <v>-0.5</v>
      </c>
      <c r="AR61" s="369">
        <v>-0.2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1027575</v>
      </c>
      <c r="AN62" s="373">
        <v>43416</v>
      </c>
      <c r="AO62" s="374">
        <v>-1</v>
      </c>
      <c r="AP62" s="375">
        <v>25429</v>
      </c>
      <c r="AQ62" s="376">
        <v>-2</v>
      </c>
      <c r="AR62" s="377">
        <v>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CmRAyrkqA2SlJID+guRumo1KR/pa8NDGhSn8vVVIt+0+gnZeFAiL+svCnG9AJ2E5kM6vSzWI3Z0u4ZS2WlU6A==" saltValue="YXCvg7HHxlg3hOQ6ByUb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V4IbnEkd9hS7yeNpUIO0kdv6Ch5qaeiZtEW1Cp25dVQdpBmwCNPh/9MyyWky2zo2JLoecIbNXCizZ5kQ4EMxSQ==" saltValue="NzaIwu/HhN3epEWSTbV4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IFunnvqSNikSuNrrDU4wma+ehv4PaSesuZ2RR7J3ZofS9lEszBP3y0MsopQ9KZ5kf36+pz6UQniwLYSIn8GgyQ==" saltValue="iayrxGBhJWrOgrIw5+2W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9" t="s">
        <v>3</v>
      </c>
      <c r="D47" s="1199"/>
      <c r="E47" s="1200"/>
      <c r="F47" s="11">
        <v>14.02</v>
      </c>
      <c r="G47" s="12">
        <v>15.04</v>
      </c>
      <c r="H47" s="12">
        <v>13.03</v>
      </c>
      <c r="I47" s="12">
        <v>8.94</v>
      </c>
      <c r="J47" s="13">
        <v>4.96</v>
      </c>
    </row>
    <row r="48" spans="2:10" ht="57.75" customHeight="1" x14ac:dyDescent="0.15">
      <c r="B48" s="14"/>
      <c r="C48" s="1201" t="s">
        <v>4</v>
      </c>
      <c r="D48" s="1201"/>
      <c r="E48" s="1202"/>
      <c r="F48" s="15">
        <v>3.54</v>
      </c>
      <c r="G48" s="16">
        <v>3.39</v>
      </c>
      <c r="H48" s="16">
        <v>3.25</v>
      </c>
      <c r="I48" s="16">
        <v>2.64</v>
      </c>
      <c r="J48" s="17">
        <v>0.85</v>
      </c>
    </row>
    <row r="49" spans="2:10" ht="57.75" customHeight="1" thickBot="1" x14ac:dyDescent="0.2">
      <c r="B49" s="18"/>
      <c r="C49" s="1203" t="s">
        <v>5</v>
      </c>
      <c r="D49" s="1203"/>
      <c r="E49" s="1204"/>
      <c r="F49" s="19">
        <v>0.95</v>
      </c>
      <c r="G49" s="20">
        <v>0.66</v>
      </c>
      <c r="H49" s="20" t="s">
        <v>560</v>
      </c>
      <c r="I49" s="20" t="s">
        <v>561</v>
      </c>
      <c r="J49" s="21" t="s">
        <v>562</v>
      </c>
    </row>
    <row r="50" spans="2:10" ht="13.5" customHeight="1" x14ac:dyDescent="0.15"/>
  </sheetData>
  <sheetProtection algorithmName="SHA-512" hashValue="qYrT4XiB/abCWgF09L5Yx8kJjrbIAX4Fc4p3qhRZ3z/e7lSAYQQ7vTqYqiokSR/bAVfSh8S9OrIJyQhf+USo+Q==" saltValue="T47Pnk2n6+3ncdvAMhgd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1" t="s">
        <v>563</v>
      </c>
      <c r="D34" s="1211"/>
      <c r="E34" s="1212"/>
      <c r="F34" s="32">
        <v>1.89</v>
      </c>
      <c r="G34" s="33" t="s">
        <v>564</v>
      </c>
      <c r="H34" s="33" t="s">
        <v>565</v>
      </c>
      <c r="I34" s="33" t="s">
        <v>566</v>
      </c>
      <c r="J34" s="34" t="s">
        <v>567</v>
      </c>
      <c r="K34" s="22"/>
      <c r="L34" s="22"/>
      <c r="M34" s="22"/>
      <c r="N34" s="22"/>
      <c r="O34" s="22"/>
      <c r="P34" s="22"/>
    </row>
    <row r="35" spans="1:16" ht="39" customHeight="1" x14ac:dyDescent="0.15">
      <c r="A35" s="22"/>
      <c r="B35" s="35"/>
      <c r="C35" s="1205" t="s">
        <v>568</v>
      </c>
      <c r="D35" s="1206"/>
      <c r="E35" s="1207"/>
      <c r="F35" s="36">
        <v>15.24</v>
      </c>
      <c r="G35" s="37">
        <v>17.47</v>
      </c>
      <c r="H35" s="37">
        <v>18.07</v>
      </c>
      <c r="I35" s="37">
        <v>16.760000000000002</v>
      </c>
      <c r="J35" s="38">
        <v>14.55</v>
      </c>
      <c r="K35" s="22"/>
      <c r="L35" s="22"/>
      <c r="M35" s="22"/>
      <c r="N35" s="22"/>
      <c r="O35" s="22"/>
      <c r="P35" s="22"/>
    </row>
    <row r="36" spans="1:16" ht="39" customHeight="1" x14ac:dyDescent="0.15">
      <c r="A36" s="22"/>
      <c r="B36" s="35"/>
      <c r="C36" s="1205" t="s">
        <v>569</v>
      </c>
      <c r="D36" s="1206"/>
      <c r="E36" s="1207"/>
      <c r="F36" s="36">
        <v>3.53</v>
      </c>
      <c r="G36" s="37">
        <v>3.39</v>
      </c>
      <c r="H36" s="37">
        <v>3.24</v>
      </c>
      <c r="I36" s="37">
        <v>2.63</v>
      </c>
      <c r="J36" s="38">
        <v>0.84</v>
      </c>
      <c r="K36" s="22"/>
      <c r="L36" s="22"/>
      <c r="M36" s="22"/>
      <c r="N36" s="22"/>
      <c r="O36" s="22"/>
      <c r="P36" s="22"/>
    </row>
    <row r="37" spans="1:16" ht="39" customHeight="1" x14ac:dyDescent="0.15">
      <c r="A37" s="22"/>
      <c r="B37" s="35"/>
      <c r="C37" s="1205" t="s">
        <v>570</v>
      </c>
      <c r="D37" s="1206"/>
      <c r="E37" s="1207"/>
      <c r="F37" s="36">
        <v>1.38</v>
      </c>
      <c r="G37" s="37">
        <v>1.86</v>
      </c>
      <c r="H37" s="37">
        <v>1.74</v>
      </c>
      <c r="I37" s="37">
        <v>0.91</v>
      </c>
      <c r="J37" s="38">
        <v>0.82</v>
      </c>
      <c r="K37" s="22"/>
      <c r="L37" s="22"/>
      <c r="M37" s="22"/>
      <c r="N37" s="22"/>
      <c r="O37" s="22"/>
      <c r="P37" s="22"/>
    </row>
    <row r="38" spans="1:16" ht="39" customHeight="1" x14ac:dyDescent="0.15">
      <c r="A38" s="22"/>
      <c r="B38" s="35"/>
      <c r="C38" s="1205" t="s">
        <v>571</v>
      </c>
      <c r="D38" s="1206"/>
      <c r="E38" s="1207"/>
      <c r="F38" s="36">
        <v>0.01</v>
      </c>
      <c r="G38" s="37">
        <v>0</v>
      </c>
      <c r="H38" s="37">
        <v>0</v>
      </c>
      <c r="I38" s="37">
        <v>0.01</v>
      </c>
      <c r="J38" s="38">
        <v>0.01</v>
      </c>
      <c r="K38" s="22"/>
      <c r="L38" s="22"/>
      <c r="M38" s="22"/>
      <c r="N38" s="22"/>
      <c r="O38" s="22"/>
      <c r="P38" s="22"/>
    </row>
    <row r="39" spans="1:16" ht="39" customHeight="1" x14ac:dyDescent="0.15">
      <c r="A39" s="22"/>
      <c r="B39" s="35"/>
      <c r="C39" s="1205" t="s">
        <v>572</v>
      </c>
      <c r="D39" s="1206"/>
      <c r="E39" s="1207"/>
      <c r="F39" s="36">
        <v>0.02</v>
      </c>
      <c r="G39" s="37">
        <v>0.01</v>
      </c>
      <c r="H39" s="37">
        <v>0.01</v>
      </c>
      <c r="I39" s="37">
        <v>0.01</v>
      </c>
      <c r="J39" s="38">
        <v>0.01</v>
      </c>
      <c r="K39" s="22"/>
      <c r="L39" s="22"/>
      <c r="M39" s="22"/>
      <c r="N39" s="22"/>
      <c r="O39" s="22"/>
      <c r="P39" s="22"/>
    </row>
    <row r="40" spans="1:16" ht="39" customHeight="1" x14ac:dyDescent="0.15">
      <c r="A40" s="22"/>
      <c r="B40" s="35"/>
      <c r="C40" s="1205" t="s">
        <v>573</v>
      </c>
      <c r="D40" s="1206"/>
      <c r="E40" s="1207"/>
      <c r="F40" s="36">
        <v>0</v>
      </c>
      <c r="G40" s="37">
        <v>0</v>
      </c>
      <c r="H40" s="37">
        <v>0</v>
      </c>
      <c r="I40" s="37">
        <v>0</v>
      </c>
      <c r="J40" s="38">
        <v>0</v>
      </c>
      <c r="K40" s="22"/>
      <c r="L40" s="22"/>
      <c r="M40" s="22"/>
      <c r="N40" s="22"/>
      <c r="O40" s="22"/>
      <c r="P40" s="22"/>
    </row>
    <row r="41" spans="1:16" ht="39" customHeight="1" x14ac:dyDescent="0.15">
      <c r="A41" s="22"/>
      <c r="B41" s="35"/>
      <c r="C41" s="1205" t="s">
        <v>574</v>
      </c>
      <c r="D41" s="1206"/>
      <c r="E41" s="1207"/>
      <c r="F41" s="36">
        <v>0.35</v>
      </c>
      <c r="G41" s="37">
        <v>0.28000000000000003</v>
      </c>
      <c r="H41" s="37">
        <v>0.41</v>
      </c>
      <c r="I41" s="37">
        <v>0.53</v>
      </c>
      <c r="J41" s="38">
        <v>0</v>
      </c>
      <c r="K41" s="22"/>
      <c r="L41" s="22"/>
      <c r="M41" s="22"/>
      <c r="N41" s="22"/>
      <c r="O41" s="22"/>
      <c r="P41" s="22"/>
    </row>
    <row r="42" spans="1:16" ht="39" customHeight="1" x14ac:dyDescent="0.15">
      <c r="A42" s="22"/>
      <c r="B42" s="39"/>
      <c r="C42" s="1205" t="s">
        <v>575</v>
      </c>
      <c r="D42" s="1206"/>
      <c r="E42" s="1207"/>
      <c r="F42" s="36" t="s">
        <v>513</v>
      </c>
      <c r="G42" s="37" t="s">
        <v>513</v>
      </c>
      <c r="H42" s="37" t="s">
        <v>513</v>
      </c>
      <c r="I42" s="37" t="s">
        <v>513</v>
      </c>
      <c r="J42" s="38" t="s">
        <v>513</v>
      </c>
      <c r="K42" s="22"/>
      <c r="L42" s="22"/>
      <c r="M42" s="22"/>
      <c r="N42" s="22"/>
      <c r="O42" s="22"/>
      <c r="P42" s="22"/>
    </row>
    <row r="43" spans="1:16" ht="39" customHeight="1" thickBot="1" x14ac:dyDescent="0.2">
      <c r="A43" s="22"/>
      <c r="B43" s="40"/>
      <c r="C43" s="1208" t="s">
        <v>576</v>
      </c>
      <c r="D43" s="1209"/>
      <c r="E43" s="1210"/>
      <c r="F43" s="41">
        <v>0.01</v>
      </c>
      <c r="G43" s="42">
        <v>0.02</v>
      </c>
      <c r="H43" s="42">
        <v>0.06</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XBJq6jUpRvc02ZLyWBTZuf/5KhWysLQPEcoIz8pw4Zc0xqk+INo1dI8VWGL2Gp6234xOs8VoVzIR9Au5eYssQ==" saltValue="MKW1v1k3Y3jj4ozMN5KT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1475</v>
      </c>
      <c r="L45" s="60">
        <v>1496</v>
      </c>
      <c r="M45" s="60">
        <v>1585</v>
      </c>
      <c r="N45" s="60">
        <v>1593</v>
      </c>
      <c r="O45" s="61">
        <v>1658</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513</v>
      </c>
      <c r="L46" s="64" t="s">
        <v>513</v>
      </c>
      <c r="M46" s="64" t="s">
        <v>513</v>
      </c>
      <c r="N46" s="64" t="s">
        <v>513</v>
      </c>
      <c r="O46" s="65" t="s">
        <v>513</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513</v>
      </c>
      <c r="L47" s="64" t="s">
        <v>513</v>
      </c>
      <c r="M47" s="64" t="s">
        <v>513</v>
      </c>
      <c r="N47" s="64" t="s">
        <v>513</v>
      </c>
      <c r="O47" s="65" t="s">
        <v>513</v>
      </c>
      <c r="P47" s="48"/>
      <c r="Q47" s="48"/>
      <c r="R47" s="48"/>
      <c r="S47" s="48"/>
      <c r="T47" s="48"/>
      <c r="U47" s="48"/>
    </row>
    <row r="48" spans="1:21" ht="30.75" customHeight="1" x14ac:dyDescent="0.15">
      <c r="A48" s="48"/>
      <c r="B48" s="1233"/>
      <c r="C48" s="1234"/>
      <c r="D48" s="62"/>
      <c r="E48" s="1215" t="s">
        <v>15</v>
      </c>
      <c r="F48" s="1215"/>
      <c r="G48" s="1215"/>
      <c r="H48" s="1215"/>
      <c r="I48" s="1215"/>
      <c r="J48" s="1216"/>
      <c r="K48" s="63">
        <v>694</v>
      </c>
      <c r="L48" s="64">
        <v>670</v>
      </c>
      <c r="M48" s="64">
        <v>736</v>
      </c>
      <c r="N48" s="64">
        <v>759</v>
      </c>
      <c r="O48" s="65">
        <v>737</v>
      </c>
      <c r="P48" s="48"/>
      <c r="Q48" s="48"/>
      <c r="R48" s="48"/>
      <c r="S48" s="48"/>
      <c r="T48" s="48"/>
      <c r="U48" s="48"/>
    </row>
    <row r="49" spans="1:21" ht="30.75" customHeight="1" x14ac:dyDescent="0.15">
      <c r="A49" s="48"/>
      <c r="B49" s="1233"/>
      <c r="C49" s="1234"/>
      <c r="D49" s="62"/>
      <c r="E49" s="1215" t="s">
        <v>16</v>
      </c>
      <c r="F49" s="1215"/>
      <c r="G49" s="1215"/>
      <c r="H49" s="1215"/>
      <c r="I49" s="1215"/>
      <c r="J49" s="1216"/>
      <c r="K49" s="63">
        <v>175</v>
      </c>
      <c r="L49" s="64">
        <v>187</v>
      </c>
      <c r="M49" s="64">
        <v>192</v>
      </c>
      <c r="N49" s="64">
        <v>210</v>
      </c>
      <c r="O49" s="65">
        <v>232</v>
      </c>
      <c r="P49" s="48"/>
      <c r="Q49" s="48"/>
      <c r="R49" s="48"/>
      <c r="S49" s="48"/>
      <c r="T49" s="48"/>
      <c r="U49" s="48"/>
    </row>
    <row r="50" spans="1:21" ht="30.75" customHeight="1" x14ac:dyDescent="0.15">
      <c r="A50" s="48"/>
      <c r="B50" s="1233"/>
      <c r="C50" s="1234"/>
      <c r="D50" s="62"/>
      <c r="E50" s="1215" t="s">
        <v>17</v>
      </c>
      <c r="F50" s="1215"/>
      <c r="G50" s="1215"/>
      <c r="H50" s="1215"/>
      <c r="I50" s="1215"/>
      <c r="J50" s="1216"/>
      <c r="K50" s="63">
        <v>33</v>
      </c>
      <c r="L50" s="64">
        <v>32</v>
      </c>
      <c r="M50" s="64">
        <v>32</v>
      </c>
      <c r="N50" s="64">
        <v>34</v>
      </c>
      <c r="O50" s="65">
        <v>39</v>
      </c>
      <c r="P50" s="48"/>
      <c r="Q50" s="48"/>
      <c r="R50" s="48"/>
      <c r="S50" s="48"/>
      <c r="T50" s="48"/>
      <c r="U50" s="48"/>
    </row>
    <row r="51" spans="1:21" ht="30.75" customHeight="1" x14ac:dyDescent="0.15">
      <c r="A51" s="48"/>
      <c r="B51" s="1235"/>
      <c r="C51" s="1236"/>
      <c r="D51" s="66"/>
      <c r="E51" s="1215" t="s">
        <v>18</v>
      </c>
      <c r="F51" s="1215"/>
      <c r="G51" s="1215"/>
      <c r="H51" s="1215"/>
      <c r="I51" s="1215"/>
      <c r="J51" s="1216"/>
      <c r="K51" s="63">
        <v>0</v>
      </c>
      <c r="L51" s="64">
        <v>0</v>
      </c>
      <c r="M51" s="64">
        <v>0</v>
      </c>
      <c r="N51" s="64">
        <v>0</v>
      </c>
      <c r="O51" s="65">
        <v>0</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1731</v>
      </c>
      <c r="L52" s="64">
        <v>1708</v>
      </c>
      <c r="M52" s="64">
        <v>1690</v>
      </c>
      <c r="N52" s="64">
        <v>1680</v>
      </c>
      <c r="O52" s="65">
        <v>1721</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646</v>
      </c>
      <c r="L53" s="69">
        <v>677</v>
      </c>
      <c r="M53" s="69">
        <v>855</v>
      </c>
      <c r="N53" s="69">
        <v>916</v>
      </c>
      <c r="O53" s="70">
        <v>945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1" t="s">
        <v>25</v>
      </c>
      <c r="C57" s="1222"/>
      <c r="D57" s="1225" t="s">
        <v>26</v>
      </c>
      <c r="E57" s="1226"/>
      <c r="F57" s="1226"/>
      <c r="G57" s="1226"/>
      <c r="H57" s="1226"/>
      <c r="I57" s="1226"/>
      <c r="J57" s="1227"/>
      <c r="K57" s="83"/>
      <c r="L57" s="84"/>
      <c r="M57" s="84"/>
      <c r="N57" s="84"/>
      <c r="O57" s="85"/>
    </row>
    <row r="58" spans="1:21" ht="31.5" customHeight="1" thickBot="1" x14ac:dyDescent="0.2">
      <c r="B58" s="1223"/>
      <c r="C58" s="1224"/>
      <c r="D58" s="1228" t="s">
        <v>27</v>
      </c>
      <c r="E58" s="1229"/>
      <c r="F58" s="1229"/>
      <c r="G58" s="1229"/>
      <c r="H58" s="1229"/>
      <c r="I58" s="1229"/>
      <c r="J58" s="123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TL1jj/oK8hqw84pT7srouMyzrEdzdxGxkUzZGeDyNfg/uWy++j1kZZe+En/Xb7f0p0Fjeuxw2TW+BuvAv5yMw==" saltValue="GobN+OLhDFF0adpDeVdW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1" t="s">
        <v>30</v>
      </c>
      <c r="C41" s="1252"/>
      <c r="D41" s="102"/>
      <c r="E41" s="1253" t="s">
        <v>31</v>
      </c>
      <c r="F41" s="1253"/>
      <c r="G41" s="1253"/>
      <c r="H41" s="1254"/>
      <c r="I41" s="103">
        <v>17428</v>
      </c>
      <c r="J41" s="104">
        <v>18330</v>
      </c>
      <c r="K41" s="104">
        <v>18324</v>
      </c>
      <c r="L41" s="104">
        <v>18785</v>
      </c>
      <c r="M41" s="105">
        <v>18852</v>
      </c>
    </row>
    <row r="42" spans="2:13" ht="27.75" customHeight="1" x14ac:dyDescent="0.15">
      <c r="B42" s="1241"/>
      <c r="C42" s="1242"/>
      <c r="D42" s="106"/>
      <c r="E42" s="1245" t="s">
        <v>32</v>
      </c>
      <c r="F42" s="1245"/>
      <c r="G42" s="1245"/>
      <c r="H42" s="1246"/>
      <c r="I42" s="107">
        <v>110</v>
      </c>
      <c r="J42" s="108">
        <v>83</v>
      </c>
      <c r="K42" s="108">
        <v>55</v>
      </c>
      <c r="L42" s="108">
        <v>28</v>
      </c>
      <c r="M42" s="109">
        <v>354</v>
      </c>
    </row>
    <row r="43" spans="2:13" ht="27.75" customHeight="1" x14ac:dyDescent="0.15">
      <c r="B43" s="1241"/>
      <c r="C43" s="1242"/>
      <c r="D43" s="106"/>
      <c r="E43" s="1245" t="s">
        <v>33</v>
      </c>
      <c r="F43" s="1245"/>
      <c r="G43" s="1245"/>
      <c r="H43" s="1246"/>
      <c r="I43" s="107">
        <v>6965</v>
      </c>
      <c r="J43" s="108">
        <v>6732</v>
      </c>
      <c r="K43" s="108">
        <v>6504</v>
      </c>
      <c r="L43" s="108">
        <v>6092</v>
      </c>
      <c r="M43" s="109">
        <v>5656</v>
      </c>
    </row>
    <row r="44" spans="2:13" ht="27.75" customHeight="1" x14ac:dyDescent="0.15">
      <c r="B44" s="1241"/>
      <c r="C44" s="1242"/>
      <c r="D44" s="106"/>
      <c r="E44" s="1245" t="s">
        <v>34</v>
      </c>
      <c r="F44" s="1245"/>
      <c r="G44" s="1245"/>
      <c r="H44" s="1246"/>
      <c r="I44" s="107">
        <v>1320</v>
      </c>
      <c r="J44" s="108">
        <v>1444</v>
      </c>
      <c r="K44" s="108">
        <v>1335</v>
      </c>
      <c r="L44" s="108">
        <v>1156</v>
      </c>
      <c r="M44" s="109">
        <v>1067</v>
      </c>
    </row>
    <row r="45" spans="2:13" ht="27.75" customHeight="1" x14ac:dyDescent="0.15">
      <c r="B45" s="1241"/>
      <c r="C45" s="1242"/>
      <c r="D45" s="106"/>
      <c r="E45" s="1245" t="s">
        <v>35</v>
      </c>
      <c r="F45" s="1245"/>
      <c r="G45" s="1245"/>
      <c r="H45" s="1246"/>
      <c r="I45" s="107">
        <v>456</v>
      </c>
      <c r="J45" s="108">
        <v>460</v>
      </c>
      <c r="K45" s="108">
        <v>378</v>
      </c>
      <c r="L45" s="108">
        <v>275</v>
      </c>
      <c r="M45" s="109">
        <v>234</v>
      </c>
    </row>
    <row r="46" spans="2:13" ht="27.75" customHeight="1" x14ac:dyDescent="0.15">
      <c r="B46" s="1241"/>
      <c r="C46" s="1242"/>
      <c r="D46" s="110"/>
      <c r="E46" s="1245" t="s">
        <v>36</v>
      </c>
      <c r="F46" s="1245"/>
      <c r="G46" s="1245"/>
      <c r="H46" s="1246"/>
      <c r="I46" s="107" t="s">
        <v>513</v>
      </c>
      <c r="J46" s="108" t="s">
        <v>513</v>
      </c>
      <c r="K46" s="108" t="s">
        <v>513</v>
      </c>
      <c r="L46" s="108" t="s">
        <v>513</v>
      </c>
      <c r="M46" s="109" t="s">
        <v>513</v>
      </c>
    </row>
    <row r="47" spans="2:13" ht="27.75" customHeight="1" x14ac:dyDescent="0.15">
      <c r="B47" s="1241"/>
      <c r="C47" s="1242"/>
      <c r="D47" s="111"/>
      <c r="E47" s="1255" t="s">
        <v>37</v>
      </c>
      <c r="F47" s="1256"/>
      <c r="G47" s="1256"/>
      <c r="H47" s="1257"/>
      <c r="I47" s="107" t="s">
        <v>513</v>
      </c>
      <c r="J47" s="108" t="s">
        <v>513</v>
      </c>
      <c r="K47" s="108" t="s">
        <v>513</v>
      </c>
      <c r="L47" s="108" t="s">
        <v>513</v>
      </c>
      <c r="M47" s="109" t="s">
        <v>513</v>
      </c>
    </row>
    <row r="48" spans="2:13" ht="27.75" customHeight="1" x14ac:dyDescent="0.15">
      <c r="B48" s="1241"/>
      <c r="C48" s="1242"/>
      <c r="D48" s="106"/>
      <c r="E48" s="1245" t="s">
        <v>38</v>
      </c>
      <c r="F48" s="1245"/>
      <c r="G48" s="1245"/>
      <c r="H48" s="1246"/>
      <c r="I48" s="107" t="s">
        <v>513</v>
      </c>
      <c r="J48" s="108" t="s">
        <v>513</v>
      </c>
      <c r="K48" s="108" t="s">
        <v>513</v>
      </c>
      <c r="L48" s="108" t="s">
        <v>513</v>
      </c>
      <c r="M48" s="109" t="s">
        <v>513</v>
      </c>
    </row>
    <row r="49" spans="2:13" ht="27.75" customHeight="1" x14ac:dyDescent="0.15">
      <c r="B49" s="1243"/>
      <c r="C49" s="1244"/>
      <c r="D49" s="106"/>
      <c r="E49" s="1245" t="s">
        <v>39</v>
      </c>
      <c r="F49" s="1245"/>
      <c r="G49" s="1245"/>
      <c r="H49" s="1246"/>
      <c r="I49" s="107" t="s">
        <v>513</v>
      </c>
      <c r="J49" s="108" t="s">
        <v>513</v>
      </c>
      <c r="K49" s="108" t="s">
        <v>513</v>
      </c>
      <c r="L49" s="108" t="s">
        <v>513</v>
      </c>
      <c r="M49" s="109" t="s">
        <v>513</v>
      </c>
    </row>
    <row r="50" spans="2:13" ht="27.75" customHeight="1" x14ac:dyDescent="0.15">
      <c r="B50" s="1239" t="s">
        <v>40</v>
      </c>
      <c r="C50" s="1240"/>
      <c r="D50" s="112"/>
      <c r="E50" s="1245" t="s">
        <v>41</v>
      </c>
      <c r="F50" s="1245"/>
      <c r="G50" s="1245"/>
      <c r="H50" s="1246"/>
      <c r="I50" s="107">
        <v>3927</v>
      </c>
      <c r="J50" s="108">
        <v>3900</v>
      </c>
      <c r="K50" s="108">
        <v>3455</v>
      </c>
      <c r="L50" s="108">
        <v>3049</v>
      </c>
      <c r="M50" s="109">
        <v>2489</v>
      </c>
    </row>
    <row r="51" spans="2:13" ht="27.75" customHeight="1" x14ac:dyDescent="0.15">
      <c r="B51" s="1241"/>
      <c r="C51" s="1242"/>
      <c r="D51" s="106"/>
      <c r="E51" s="1245" t="s">
        <v>42</v>
      </c>
      <c r="F51" s="1245"/>
      <c r="G51" s="1245"/>
      <c r="H51" s="1246"/>
      <c r="I51" s="107">
        <v>4680</v>
      </c>
      <c r="J51" s="108">
        <v>3750</v>
      </c>
      <c r="K51" s="108">
        <v>3533</v>
      </c>
      <c r="L51" s="108">
        <v>3569</v>
      </c>
      <c r="M51" s="109">
        <v>3714</v>
      </c>
    </row>
    <row r="52" spans="2:13" ht="27.75" customHeight="1" x14ac:dyDescent="0.15">
      <c r="B52" s="1243"/>
      <c r="C52" s="1244"/>
      <c r="D52" s="106"/>
      <c r="E52" s="1245" t="s">
        <v>43</v>
      </c>
      <c r="F52" s="1245"/>
      <c r="G52" s="1245"/>
      <c r="H52" s="1246"/>
      <c r="I52" s="107">
        <v>14242</v>
      </c>
      <c r="J52" s="108">
        <v>14286</v>
      </c>
      <c r="K52" s="108">
        <v>13896</v>
      </c>
      <c r="L52" s="108">
        <v>13771</v>
      </c>
      <c r="M52" s="109">
        <v>13428</v>
      </c>
    </row>
    <row r="53" spans="2:13" ht="27.75" customHeight="1" thickBot="1" x14ac:dyDescent="0.2">
      <c r="B53" s="1247" t="s">
        <v>44</v>
      </c>
      <c r="C53" s="1248"/>
      <c r="D53" s="113"/>
      <c r="E53" s="1249" t="s">
        <v>45</v>
      </c>
      <c r="F53" s="1249"/>
      <c r="G53" s="1249"/>
      <c r="H53" s="1250"/>
      <c r="I53" s="114">
        <v>3431</v>
      </c>
      <c r="J53" s="115">
        <v>5111</v>
      </c>
      <c r="K53" s="115">
        <v>5712</v>
      </c>
      <c r="L53" s="115">
        <v>5947</v>
      </c>
      <c r="M53" s="116">
        <v>6531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ZKHMclw6ns+AAO0+MUwYZJNsU/xqs1pmK7ZPTeNoxzZgzmlY9oGdjVrcEmCulrBjCH9FheB688VxfiELm4yoA==" saltValue="vZhm0UZ81hrxsZlmc2Os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6" t="s">
        <v>48</v>
      </c>
      <c r="D55" s="1266"/>
      <c r="E55" s="1267"/>
      <c r="F55" s="128">
        <v>1075</v>
      </c>
      <c r="G55" s="128">
        <v>734</v>
      </c>
      <c r="H55" s="129">
        <v>410</v>
      </c>
    </row>
    <row r="56" spans="2:8" ht="52.5" customHeight="1" x14ac:dyDescent="0.15">
      <c r="B56" s="130"/>
      <c r="C56" s="1268" t="s">
        <v>49</v>
      </c>
      <c r="D56" s="1268"/>
      <c r="E56" s="1269"/>
      <c r="F56" s="131">
        <v>435</v>
      </c>
      <c r="G56" s="131">
        <v>268</v>
      </c>
      <c r="H56" s="132">
        <v>118</v>
      </c>
    </row>
    <row r="57" spans="2:8" ht="53.25" customHeight="1" x14ac:dyDescent="0.15">
      <c r="B57" s="130"/>
      <c r="C57" s="1270" t="s">
        <v>50</v>
      </c>
      <c r="D57" s="1270"/>
      <c r="E57" s="1271"/>
      <c r="F57" s="133">
        <v>1536</v>
      </c>
      <c r="G57" s="133">
        <v>1504</v>
      </c>
      <c r="H57" s="134">
        <v>1344</v>
      </c>
    </row>
    <row r="58" spans="2:8" ht="45.75" customHeight="1" x14ac:dyDescent="0.15">
      <c r="B58" s="135"/>
      <c r="C58" s="1258" t="s">
        <v>583</v>
      </c>
      <c r="D58" s="1259"/>
      <c r="E58" s="1260"/>
      <c r="F58" s="136">
        <v>551</v>
      </c>
      <c r="G58" s="136">
        <v>545</v>
      </c>
      <c r="H58" s="137">
        <v>489</v>
      </c>
    </row>
    <row r="59" spans="2:8" ht="45.75" customHeight="1" x14ac:dyDescent="0.15">
      <c r="B59" s="135"/>
      <c r="C59" s="1258" t="s">
        <v>586</v>
      </c>
      <c r="D59" s="1259"/>
      <c r="E59" s="1260"/>
      <c r="F59" s="136">
        <v>431</v>
      </c>
      <c r="G59" s="136">
        <v>391</v>
      </c>
      <c r="H59" s="137">
        <v>301</v>
      </c>
    </row>
    <row r="60" spans="2:8" ht="45.75" customHeight="1" x14ac:dyDescent="0.15">
      <c r="B60" s="135"/>
      <c r="C60" s="1258" t="s">
        <v>584</v>
      </c>
      <c r="D60" s="1259"/>
      <c r="E60" s="1260"/>
      <c r="F60" s="136">
        <v>239</v>
      </c>
      <c r="G60" s="136">
        <v>240</v>
      </c>
      <c r="H60" s="137">
        <v>235</v>
      </c>
    </row>
    <row r="61" spans="2:8" ht="45.75" customHeight="1" x14ac:dyDescent="0.15">
      <c r="B61" s="135"/>
      <c r="C61" s="1258" t="s">
        <v>585</v>
      </c>
      <c r="D61" s="1259"/>
      <c r="E61" s="1260"/>
      <c r="F61" s="136">
        <v>200</v>
      </c>
      <c r="G61" s="136">
        <v>190</v>
      </c>
      <c r="H61" s="137">
        <v>159</v>
      </c>
    </row>
    <row r="62" spans="2:8" ht="45.75" customHeight="1" thickBot="1" x14ac:dyDescent="0.2">
      <c r="B62" s="138"/>
      <c r="C62" s="1261" t="s">
        <v>587</v>
      </c>
      <c r="D62" s="1262"/>
      <c r="E62" s="1263"/>
      <c r="F62" s="139">
        <v>32</v>
      </c>
      <c r="G62" s="139">
        <v>43</v>
      </c>
      <c r="H62" s="140">
        <v>61</v>
      </c>
    </row>
    <row r="63" spans="2:8" ht="52.5" customHeight="1" thickBot="1" x14ac:dyDescent="0.2">
      <c r="B63" s="141"/>
      <c r="C63" s="1264" t="s">
        <v>51</v>
      </c>
      <c r="D63" s="1264"/>
      <c r="E63" s="1265"/>
      <c r="F63" s="142">
        <v>3047</v>
      </c>
      <c r="G63" s="142">
        <v>2506</v>
      </c>
      <c r="H63" s="143">
        <v>1872</v>
      </c>
    </row>
    <row r="64" spans="2:8" ht="15" customHeight="1" x14ac:dyDescent="0.15"/>
  </sheetData>
  <sheetProtection algorithmName="SHA-512" hashValue="kXt5LC90G+6ZiDF2oirWwyB/h9uj8WrAuiiUeZpAMp3yZQytxxonP+0GgfLq6ISWN0Uo/BvVvenW/ezGHNPmyA==" saltValue="tf+w5z0tOs7HOxZkiIni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6" zoomScale="85" zoomScaleNormal="85" zoomScaleSheetLayoutView="55" workbookViewId="0">
      <selection activeCell="AN65" sqref="AN65:DC69"/>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601</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602</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603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604</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555</v>
      </c>
      <c r="BQ50" s="1306"/>
      <c r="BR50" s="1306"/>
      <c r="BS50" s="1306"/>
      <c r="BT50" s="1306"/>
      <c r="BU50" s="1306"/>
      <c r="BV50" s="1306"/>
      <c r="BW50" s="1306"/>
      <c r="BX50" s="1306" t="s">
        <v>556</v>
      </c>
      <c r="BY50" s="1306"/>
      <c r="BZ50" s="1306"/>
      <c r="CA50" s="1306"/>
      <c r="CB50" s="1306"/>
      <c r="CC50" s="1306"/>
      <c r="CD50" s="1306"/>
      <c r="CE50" s="1306"/>
      <c r="CF50" s="1306" t="s">
        <v>557</v>
      </c>
      <c r="CG50" s="1306"/>
      <c r="CH50" s="1306"/>
      <c r="CI50" s="1306"/>
      <c r="CJ50" s="1306"/>
      <c r="CK50" s="1306"/>
      <c r="CL50" s="1306"/>
      <c r="CM50" s="1306"/>
      <c r="CN50" s="1306" t="s">
        <v>558</v>
      </c>
      <c r="CO50" s="1306"/>
      <c r="CP50" s="1306"/>
      <c r="CQ50" s="1306"/>
      <c r="CR50" s="1306"/>
      <c r="CS50" s="1306"/>
      <c r="CT50" s="1306"/>
      <c r="CU50" s="1306"/>
      <c r="CV50" s="1306" t="s">
        <v>559</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605</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v>74.599999999999994</v>
      </c>
      <c r="BY51" s="1312"/>
      <c r="BZ51" s="1312"/>
      <c r="CA51" s="1312"/>
      <c r="CB51" s="1312"/>
      <c r="CC51" s="1312"/>
      <c r="CD51" s="1312"/>
      <c r="CE51" s="1312"/>
      <c r="CF51" s="1312">
        <v>83.7</v>
      </c>
      <c r="CG51" s="1312"/>
      <c r="CH51" s="1312"/>
      <c r="CI51" s="1312"/>
      <c r="CJ51" s="1312"/>
      <c r="CK51" s="1312"/>
      <c r="CL51" s="1312"/>
      <c r="CM51" s="1312"/>
      <c r="CN51" s="1312">
        <v>87.5</v>
      </c>
      <c r="CO51" s="1312"/>
      <c r="CP51" s="1312"/>
      <c r="CQ51" s="1312"/>
      <c r="CR51" s="1312"/>
      <c r="CS51" s="1312"/>
      <c r="CT51" s="1312"/>
      <c r="CU51" s="1312"/>
      <c r="CV51" s="1312">
        <v>95.6</v>
      </c>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608</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47.3</v>
      </c>
      <c r="BY53" s="1312"/>
      <c r="BZ53" s="1312"/>
      <c r="CA53" s="1312"/>
      <c r="CB53" s="1312"/>
      <c r="CC53" s="1312"/>
      <c r="CD53" s="1312"/>
      <c r="CE53" s="1312"/>
      <c r="CF53" s="1312">
        <v>48.7</v>
      </c>
      <c r="CG53" s="1312"/>
      <c r="CH53" s="1312"/>
      <c r="CI53" s="1312"/>
      <c r="CJ53" s="1312"/>
      <c r="CK53" s="1312"/>
      <c r="CL53" s="1312"/>
      <c r="CM53" s="1312"/>
      <c r="CN53" s="1312">
        <v>49.9</v>
      </c>
      <c r="CO53" s="1312"/>
      <c r="CP53" s="1312"/>
      <c r="CQ53" s="1312"/>
      <c r="CR53" s="1312"/>
      <c r="CS53" s="1312"/>
      <c r="CT53" s="1312"/>
      <c r="CU53" s="1312"/>
      <c r="CV53" s="1312">
        <v>51.4</v>
      </c>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610</v>
      </c>
      <c r="AO55" s="1306"/>
      <c r="AP55" s="1306"/>
      <c r="AQ55" s="1306"/>
      <c r="AR55" s="1306"/>
      <c r="AS55" s="1306"/>
      <c r="AT55" s="1306"/>
      <c r="AU55" s="1306"/>
      <c r="AV55" s="1306"/>
      <c r="AW55" s="1306"/>
      <c r="AX55" s="1306"/>
      <c r="AY55" s="1306"/>
      <c r="AZ55" s="1306"/>
      <c r="BA55" s="1306"/>
      <c r="BB55" s="1310" t="s">
        <v>606</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21</v>
      </c>
      <c r="BY55" s="1312"/>
      <c r="BZ55" s="1312"/>
      <c r="CA55" s="1312"/>
      <c r="CB55" s="1312"/>
      <c r="CC55" s="1312"/>
      <c r="CD55" s="1312"/>
      <c r="CE55" s="1312"/>
      <c r="CF55" s="1312">
        <v>20.2</v>
      </c>
      <c r="CG55" s="1312"/>
      <c r="CH55" s="1312"/>
      <c r="CI55" s="1312"/>
      <c r="CJ55" s="1312"/>
      <c r="CK55" s="1312"/>
      <c r="CL55" s="1312"/>
      <c r="CM55" s="1312"/>
      <c r="CN55" s="1312">
        <v>18.3</v>
      </c>
      <c r="CO55" s="1312"/>
      <c r="CP55" s="1312"/>
      <c r="CQ55" s="1312"/>
      <c r="CR55" s="1312"/>
      <c r="CS55" s="1312"/>
      <c r="CT55" s="1312"/>
      <c r="CU55" s="1312"/>
      <c r="CV55" s="1312">
        <v>20.3</v>
      </c>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608</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56.1</v>
      </c>
      <c r="BY57" s="1312"/>
      <c r="BZ57" s="1312"/>
      <c r="CA57" s="1312"/>
      <c r="CB57" s="1312"/>
      <c r="CC57" s="1312"/>
      <c r="CD57" s="1312"/>
      <c r="CE57" s="1312"/>
      <c r="CF57" s="1312">
        <v>58.1</v>
      </c>
      <c r="CG57" s="1312"/>
      <c r="CH57" s="1312"/>
      <c r="CI57" s="1312"/>
      <c r="CJ57" s="1312"/>
      <c r="CK57" s="1312"/>
      <c r="CL57" s="1312"/>
      <c r="CM57" s="1312"/>
      <c r="CN57" s="1312">
        <v>59.4</v>
      </c>
      <c r="CO57" s="1312"/>
      <c r="CP57" s="1312"/>
      <c r="CQ57" s="1312"/>
      <c r="CR57" s="1312"/>
      <c r="CS57" s="1312"/>
      <c r="CT57" s="1312"/>
      <c r="CU57" s="1312"/>
      <c r="CV57" s="1312">
        <v>60.7</v>
      </c>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611</v>
      </c>
    </row>
    <row r="64" spans="1:109" x14ac:dyDescent="0.15">
      <c r="B64" s="1281"/>
      <c r="G64" s="1288"/>
      <c r="I64" s="1322"/>
      <c r="J64" s="1322"/>
      <c r="K64" s="1322"/>
      <c r="L64" s="1322"/>
      <c r="M64" s="1322"/>
      <c r="N64" s="1323"/>
      <c r="AM64" s="1288"/>
      <c r="AN64" s="1288" t="s">
        <v>602</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612</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604</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555</v>
      </c>
      <c r="BQ72" s="1306"/>
      <c r="BR72" s="1306"/>
      <c r="BS72" s="1306"/>
      <c r="BT72" s="1306"/>
      <c r="BU72" s="1306"/>
      <c r="BV72" s="1306"/>
      <c r="BW72" s="1306"/>
      <c r="BX72" s="1306" t="s">
        <v>556</v>
      </c>
      <c r="BY72" s="1306"/>
      <c r="BZ72" s="1306"/>
      <c r="CA72" s="1306"/>
      <c r="CB72" s="1306"/>
      <c r="CC72" s="1306"/>
      <c r="CD72" s="1306"/>
      <c r="CE72" s="1306"/>
      <c r="CF72" s="1306" t="s">
        <v>557</v>
      </c>
      <c r="CG72" s="1306"/>
      <c r="CH72" s="1306"/>
      <c r="CI72" s="1306"/>
      <c r="CJ72" s="1306"/>
      <c r="CK72" s="1306"/>
      <c r="CL72" s="1306"/>
      <c r="CM72" s="1306"/>
      <c r="CN72" s="1306" t="s">
        <v>558</v>
      </c>
      <c r="CO72" s="1306"/>
      <c r="CP72" s="1306"/>
      <c r="CQ72" s="1306"/>
      <c r="CR72" s="1306"/>
      <c r="CS72" s="1306"/>
      <c r="CT72" s="1306"/>
      <c r="CU72" s="1306"/>
      <c r="CV72" s="1306" t="s">
        <v>559</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605</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12">
        <v>49.5</v>
      </c>
      <c r="BQ73" s="1312"/>
      <c r="BR73" s="1312"/>
      <c r="BS73" s="1312"/>
      <c r="BT73" s="1312"/>
      <c r="BU73" s="1312"/>
      <c r="BV73" s="1312"/>
      <c r="BW73" s="1312"/>
      <c r="BX73" s="1312">
        <v>74.599999999999994</v>
      </c>
      <c r="BY73" s="1312"/>
      <c r="BZ73" s="1312"/>
      <c r="CA73" s="1312"/>
      <c r="CB73" s="1312"/>
      <c r="CC73" s="1312"/>
      <c r="CD73" s="1312"/>
      <c r="CE73" s="1312"/>
      <c r="CF73" s="1312">
        <v>83.7</v>
      </c>
      <c r="CG73" s="1312"/>
      <c r="CH73" s="1312"/>
      <c r="CI73" s="1312"/>
      <c r="CJ73" s="1312"/>
      <c r="CK73" s="1312"/>
      <c r="CL73" s="1312"/>
      <c r="CM73" s="1312"/>
      <c r="CN73" s="1312">
        <v>87.5</v>
      </c>
      <c r="CO73" s="1312"/>
      <c r="CP73" s="1312"/>
      <c r="CQ73" s="1312"/>
      <c r="CR73" s="1312"/>
      <c r="CS73" s="1312"/>
      <c r="CT73" s="1312"/>
      <c r="CU73" s="1312"/>
      <c r="CV73" s="1312">
        <v>95.6</v>
      </c>
      <c r="CW73" s="1312"/>
      <c r="CX73" s="1312"/>
      <c r="CY73" s="1312"/>
      <c r="CZ73" s="1312"/>
      <c r="DA73" s="1312"/>
      <c r="DB73" s="1312"/>
      <c r="DC73" s="1312"/>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613</v>
      </c>
      <c r="BC75" s="1310"/>
      <c r="BD75" s="1310"/>
      <c r="BE75" s="1310"/>
      <c r="BF75" s="1310"/>
      <c r="BG75" s="1310"/>
      <c r="BH75" s="1310"/>
      <c r="BI75" s="1310"/>
      <c r="BJ75" s="1310"/>
      <c r="BK75" s="1310"/>
      <c r="BL75" s="1310"/>
      <c r="BM75" s="1310"/>
      <c r="BN75" s="1310"/>
      <c r="BO75" s="1310"/>
      <c r="BP75" s="1312">
        <v>8.6</v>
      </c>
      <c r="BQ75" s="1312"/>
      <c r="BR75" s="1312"/>
      <c r="BS75" s="1312"/>
      <c r="BT75" s="1312"/>
      <c r="BU75" s="1312"/>
      <c r="BV75" s="1312"/>
      <c r="BW75" s="1312"/>
      <c r="BX75" s="1312">
        <v>8.9</v>
      </c>
      <c r="BY75" s="1312"/>
      <c r="BZ75" s="1312"/>
      <c r="CA75" s="1312"/>
      <c r="CB75" s="1312"/>
      <c r="CC75" s="1312"/>
      <c r="CD75" s="1312"/>
      <c r="CE75" s="1312"/>
      <c r="CF75" s="1312">
        <v>10.5</v>
      </c>
      <c r="CG75" s="1312"/>
      <c r="CH75" s="1312"/>
      <c r="CI75" s="1312"/>
      <c r="CJ75" s="1312"/>
      <c r="CK75" s="1312"/>
      <c r="CL75" s="1312"/>
      <c r="CM75" s="1312"/>
      <c r="CN75" s="1312">
        <v>11.9</v>
      </c>
      <c r="CO75" s="1312"/>
      <c r="CP75" s="1312"/>
      <c r="CQ75" s="1312"/>
      <c r="CR75" s="1312"/>
      <c r="CS75" s="1312"/>
      <c r="CT75" s="1312"/>
      <c r="CU75" s="1312"/>
      <c r="CV75" s="1312">
        <v>13.2</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29"/>
      <c r="L77" s="1329"/>
      <c r="M77" s="1329"/>
      <c r="N77" s="1329"/>
      <c r="AN77" s="1306" t="s">
        <v>609</v>
      </c>
      <c r="AO77" s="1306"/>
      <c r="AP77" s="1306"/>
      <c r="AQ77" s="1306"/>
      <c r="AR77" s="1306"/>
      <c r="AS77" s="1306"/>
      <c r="AT77" s="1306"/>
      <c r="AU77" s="1306"/>
      <c r="AV77" s="1306"/>
      <c r="AW77" s="1306"/>
      <c r="AX77" s="1306"/>
      <c r="AY77" s="1306"/>
      <c r="AZ77" s="1306"/>
      <c r="BA77" s="1306"/>
      <c r="BB77" s="1310" t="s">
        <v>607</v>
      </c>
      <c r="BC77" s="1310"/>
      <c r="BD77" s="1310"/>
      <c r="BE77" s="1310"/>
      <c r="BF77" s="1310"/>
      <c r="BG77" s="1310"/>
      <c r="BH77" s="1310"/>
      <c r="BI77" s="1310"/>
      <c r="BJ77" s="1310"/>
      <c r="BK77" s="1310"/>
      <c r="BL77" s="1310"/>
      <c r="BM77" s="1310"/>
      <c r="BN77" s="1310"/>
      <c r="BO77" s="1310"/>
      <c r="BP77" s="1312">
        <v>13</v>
      </c>
      <c r="BQ77" s="1312"/>
      <c r="BR77" s="1312"/>
      <c r="BS77" s="1312"/>
      <c r="BT77" s="1312"/>
      <c r="BU77" s="1312"/>
      <c r="BV77" s="1312"/>
      <c r="BW77" s="1312"/>
      <c r="BX77" s="1312">
        <v>21</v>
      </c>
      <c r="BY77" s="1312"/>
      <c r="BZ77" s="1312"/>
      <c r="CA77" s="1312"/>
      <c r="CB77" s="1312"/>
      <c r="CC77" s="1312"/>
      <c r="CD77" s="1312"/>
      <c r="CE77" s="1312"/>
      <c r="CF77" s="1312">
        <v>20.2</v>
      </c>
      <c r="CG77" s="1312"/>
      <c r="CH77" s="1312"/>
      <c r="CI77" s="1312"/>
      <c r="CJ77" s="1312"/>
      <c r="CK77" s="1312"/>
      <c r="CL77" s="1312"/>
      <c r="CM77" s="1312"/>
      <c r="CN77" s="1312">
        <v>18.3</v>
      </c>
      <c r="CO77" s="1312"/>
      <c r="CP77" s="1312"/>
      <c r="CQ77" s="1312"/>
      <c r="CR77" s="1312"/>
      <c r="CS77" s="1312"/>
      <c r="CT77" s="1312"/>
      <c r="CU77" s="1312"/>
      <c r="CV77" s="1312">
        <v>20.3</v>
      </c>
      <c r="CW77" s="1312"/>
      <c r="CX77" s="1312"/>
      <c r="CY77" s="1312"/>
      <c r="CZ77" s="1312"/>
      <c r="DA77" s="1312"/>
      <c r="DB77" s="1312"/>
      <c r="DC77" s="1312"/>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613</v>
      </c>
      <c r="BC79" s="1310"/>
      <c r="BD79" s="1310"/>
      <c r="BE79" s="1310"/>
      <c r="BF79" s="1310"/>
      <c r="BG79" s="1310"/>
      <c r="BH79" s="1310"/>
      <c r="BI79" s="1310"/>
      <c r="BJ79" s="1310"/>
      <c r="BK79" s="1310"/>
      <c r="BL79" s="1310"/>
      <c r="BM79" s="1310"/>
      <c r="BN79" s="1310"/>
      <c r="BO79" s="1310"/>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6.8</v>
      </c>
      <c r="CO79" s="1312"/>
      <c r="CP79" s="1312"/>
      <c r="CQ79" s="1312"/>
      <c r="CR79" s="1312"/>
      <c r="CS79" s="1312"/>
      <c r="CT79" s="1312"/>
      <c r="CU79" s="1312"/>
      <c r="CV79" s="1312">
        <v>6.6</v>
      </c>
      <c r="CW79" s="1312"/>
      <c r="CX79" s="1312"/>
      <c r="CY79" s="1312"/>
      <c r="CZ79" s="1312"/>
      <c r="DA79" s="1312"/>
      <c r="DB79" s="1312"/>
      <c r="DC79" s="1312"/>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WM5AaageiW5kiyMdtZH1Yn437q0Yy+AggjZ6Pj/keq5oX/c5cB515+c47lyVNUPizAWDdwK/MiaJWjL9+uNTlA==" saltValue="jiZkSjt6uIBkY/rJGCDdX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55" zoomScaleNormal="55"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614</v>
      </c>
    </row>
  </sheetData>
  <sheetProtection algorithmName="SHA-512" hashValue="eePvMUPhjqcn/1guqbJLbxiSglzJZhZ4IuCy/Q643fWD4eOBdIrORZzH14NceXSxBcGpROZl0CxXSerJuoCnqg==" saltValue="xlFxauCiNWkw5JdDOAFg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52" zoomScale="55" zoomScaleNormal="55"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615</v>
      </c>
    </row>
  </sheetData>
  <sheetProtection algorithmName="SHA-512" hashValue="MLQw5pqbbqC5h9vddQzKBf1p6HYNZrp5oxrdmjXEO03kcnvt+ITCGV8Id6lh3vr8oToSVFJgqVU6xf2tLWbYsA==" saltValue="O/JA4/nOBMw4tvDX3jGK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149203</v>
      </c>
      <c r="E3" s="162"/>
      <c r="F3" s="163">
        <v>49919</v>
      </c>
      <c r="G3" s="164"/>
      <c r="H3" s="165"/>
    </row>
    <row r="4" spans="1:8" x14ac:dyDescent="0.15">
      <c r="A4" s="166"/>
      <c r="B4" s="167"/>
      <c r="C4" s="168"/>
      <c r="D4" s="169">
        <v>38272</v>
      </c>
      <c r="E4" s="170"/>
      <c r="F4" s="171">
        <v>26398</v>
      </c>
      <c r="G4" s="172"/>
      <c r="H4" s="173"/>
    </row>
    <row r="5" spans="1:8" x14ac:dyDescent="0.15">
      <c r="A5" s="154" t="s">
        <v>547</v>
      </c>
      <c r="B5" s="159"/>
      <c r="C5" s="160"/>
      <c r="D5" s="161">
        <v>148386</v>
      </c>
      <c r="E5" s="162"/>
      <c r="F5" s="163">
        <v>47738</v>
      </c>
      <c r="G5" s="164"/>
      <c r="H5" s="165"/>
    </row>
    <row r="6" spans="1:8" x14ac:dyDescent="0.15">
      <c r="A6" s="166"/>
      <c r="B6" s="167"/>
      <c r="C6" s="168"/>
      <c r="D6" s="169">
        <v>40093</v>
      </c>
      <c r="E6" s="170"/>
      <c r="F6" s="171">
        <v>24937</v>
      </c>
      <c r="G6" s="172"/>
      <c r="H6" s="173"/>
    </row>
    <row r="7" spans="1:8" x14ac:dyDescent="0.15">
      <c r="A7" s="154" t="s">
        <v>548</v>
      </c>
      <c r="B7" s="159"/>
      <c r="C7" s="160"/>
      <c r="D7" s="161">
        <v>140009</v>
      </c>
      <c r="E7" s="162"/>
      <c r="F7" s="163">
        <v>52191</v>
      </c>
      <c r="G7" s="164"/>
      <c r="H7" s="165"/>
    </row>
    <row r="8" spans="1:8" x14ac:dyDescent="0.15">
      <c r="A8" s="166"/>
      <c r="B8" s="167"/>
      <c r="C8" s="168"/>
      <c r="D8" s="169">
        <v>33701</v>
      </c>
      <c r="E8" s="170"/>
      <c r="F8" s="171">
        <v>24843</v>
      </c>
      <c r="G8" s="172"/>
      <c r="H8" s="173"/>
    </row>
    <row r="9" spans="1:8" x14ac:dyDescent="0.15">
      <c r="A9" s="154" t="s">
        <v>549</v>
      </c>
      <c r="B9" s="159"/>
      <c r="C9" s="160"/>
      <c r="D9" s="161">
        <v>146286</v>
      </c>
      <c r="E9" s="162"/>
      <c r="F9" s="163">
        <v>47387</v>
      </c>
      <c r="G9" s="164"/>
      <c r="H9" s="165"/>
    </row>
    <row r="10" spans="1:8" x14ac:dyDescent="0.15">
      <c r="A10" s="166"/>
      <c r="B10" s="167"/>
      <c r="C10" s="168"/>
      <c r="D10" s="169">
        <v>53489</v>
      </c>
      <c r="E10" s="170"/>
      <c r="F10" s="171">
        <v>24928</v>
      </c>
      <c r="G10" s="172"/>
      <c r="H10" s="173"/>
    </row>
    <row r="11" spans="1:8" x14ac:dyDescent="0.15">
      <c r="A11" s="154" t="s">
        <v>550</v>
      </c>
      <c r="B11" s="159"/>
      <c r="C11" s="160"/>
      <c r="D11" s="161">
        <v>156916</v>
      </c>
      <c r="E11" s="162"/>
      <c r="F11" s="163">
        <v>51264</v>
      </c>
      <c r="G11" s="164"/>
      <c r="H11" s="165"/>
    </row>
    <row r="12" spans="1:8" x14ac:dyDescent="0.15">
      <c r="A12" s="166"/>
      <c r="B12" s="167"/>
      <c r="C12" s="174"/>
      <c r="D12" s="169">
        <v>51525</v>
      </c>
      <c r="E12" s="170"/>
      <c r="F12" s="171">
        <v>26040</v>
      </c>
      <c r="G12" s="172"/>
      <c r="H12" s="173"/>
    </row>
    <row r="13" spans="1:8" x14ac:dyDescent="0.15">
      <c r="A13" s="154"/>
      <c r="B13" s="159"/>
      <c r="C13" s="175"/>
      <c r="D13" s="176">
        <v>148160</v>
      </c>
      <c r="E13" s="177"/>
      <c r="F13" s="178">
        <v>49700</v>
      </c>
      <c r="G13" s="179"/>
      <c r="H13" s="165"/>
    </row>
    <row r="14" spans="1:8" x14ac:dyDescent="0.15">
      <c r="A14" s="166"/>
      <c r="B14" s="167"/>
      <c r="C14" s="168"/>
      <c r="D14" s="169">
        <v>43416</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3.54</v>
      </c>
      <c r="C19" s="180">
        <f>ROUND(VALUE(SUBSTITUTE(実質収支比率等に係る経年分析!G$48,"▲","-")),2)</f>
        <v>3.39</v>
      </c>
      <c r="D19" s="180">
        <f>ROUND(VALUE(SUBSTITUTE(実質収支比率等に係る経年分析!H$48,"▲","-")),2)</f>
        <v>3.25</v>
      </c>
      <c r="E19" s="180">
        <f>ROUND(VALUE(SUBSTITUTE(実質収支比率等に係る経年分析!I$48,"▲","-")),2)</f>
        <v>2.64</v>
      </c>
      <c r="F19" s="180">
        <f>ROUND(VALUE(SUBSTITUTE(実質収支比率等に係る経年分析!J$48,"▲","-")),2)</f>
        <v>0.85</v>
      </c>
    </row>
    <row r="20" spans="1:11" x14ac:dyDescent="0.15">
      <c r="A20" s="180" t="s">
        <v>55</v>
      </c>
      <c r="B20" s="180">
        <f>ROUND(VALUE(SUBSTITUTE(実質収支比率等に係る経年分析!F$47,"▲","-")),2)</f>
        <v>14.02</v>
      </c>
      <c r="C20" s="180">
        <f>ROUND(VALUE(SUBSTITUTE(実質収支比率等に係る経年分析!G$47,"▲","-")),2)</f>
        <v>15.04</v>
      </c>
      <c r="D20" s="180">
        <f>ROUND(VALUE(SUBSTITUTE(実質収支比率等に係る経年分析!H$47,"▲","-")),2)</f>
        <v>13.03</v>
      </c>
      <c r="E20" s="180">
        <f>ROUND(VALUE(SUBSTITUTE(実質収支比率等に係る経年分析!I$47,"▲","-")),2)</f>
        <v>8.94</v>
      </c>
      <c r="F20" s="180">
        <f>ROUND(VALUE(SUBSTITUTE(実質収支比率等に係る経年分析!J$47,"▲","-")),2)</f>
        <v>4.96</v>
      </c>
    </row>
    <row r="21" spans="1:11" x14ac:dyDescent="0.15">
      <c r="A21" s="180" t="s">
        <v>56</v>
      </c>
      <c r="B21" s="180">
        <f>IF(ISNUMBER(VALUE(SUBSTITUTE(実質収支比率等に係る経年分析!F$49,"▲","-"))),ROUND(VALUE(SUBSTITUTE(実質収支比率等に係る経年分析!F$49,"▲","-")),2),NA())</f>
        <v>0.95</v>
      </c>
      <c r="C21" s="180">
        <f>IF(ISNUMBER(VALUE(SUBSTITUTE(実質収支比率等に係る経年分析!G$49,"▲","-"))),ROUND(VALUE(SUBSTITUTE(実質収支比率等に係る経年分析!G$49,"▲","-")),2),NA())</f>
        <v>0.66</v>
      </c>
      <c r="D21" s="180">
        <f>IF(ISNUMBER(VALUE(SUBSTITUTE(実質収支比率等に係る経年分析!H$49,"▲","-"))),ROUND(VALUE(SUBSTITUTE(実質収支比率等に係る経年分析!H$49,"▲","-")),2),NA())</f>
        <v>-2.23</v>
      </c>
      <c r="E21" s="180">
        <f>IF(ISNUMBER(VALUE(SUBSTITUTE(実質収支比率等に係る経年分析!I$49,"▲","-"))),ROUND(VALUE(SUBSTITUTE(実質収支比率等に係る経年分析!I$49,"▲","-")),2),NA())</f>
        <v>-4.78</v>
      </c>
      <c r="F21" s="180">
        <f>IF(ISNUMBER(VALUE(SUBSTITUTE(実質収支比率等に係る経年分析!J$49,"▲","-"))),ROUND(VALUE(SUBSTITUTE(実質収支比率等に係る経年分析!J$49,"▲","-")),2),NA())</f>
        <v>-5.69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介護保険事業特別会計（保険事業勘定）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0.28000000000000003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0.53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町営牧場特別会計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16.760000000000002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14.55</v>
      </c>
    </row>
    <row r="36" spans="1:16" x14ac:dyDescent="0.15">
      <c r="A36" s="181" t="str">
        <f>IF(連結実質赤字比率に係る赤字・黒字の構成分析!C$34="",NA(),連結実質赤字比率に係る赤字・黒字の構成分析!C$34)</f>
        <v>町立中標津病院事業会計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1.89</v>
      </c>
      <c r="D36" s="181">
        <f>IF(ROUND(VALUE(SUBSTITUTE(連結実質赤字比率に係る赤字・黒字の構成分析!G$34,"▲", "-")), 2) &lt; 0, ABS(ROUND(VALUE(SUBSTITUTE(連結実質赤字比率に係る赤字・黒字の構成分析!G$34,"▲", "-")), 2)), NA())</f>
        <v>0.79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3.83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5.47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7.21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1731</v>
      </c>
      <c r="E42" s="182"/>
      <c r="F42" s="182"/>
      <c r="G42" s="182">
        <f>'実質公債費比率（分子）の構造'!L$52</f>
        <v>1708</v>
      </c>
      <c r="H42" s="182"/>
      <c r="I42" s="182"/>
      <c r="J42" s="182">
        <f>'実質公債費比率（分子）の構造'!M$52</f>
        <v>1690</v>
      </c>
      <c r="K42" s="182"/>
      <c r="L42" s="182"/>
      <c r="M42" s="182">
        <f>'実質公債費比率（分子）の構造'!N$52</f>
        <v>1680</v>
      </c>
      <c r="N42" s="182"/>
      <c r="O42" s="182"/>
      <c r="P42" s="182">
        <f>'実質公債費比率（分子）の構造'!O$52</f>
        <v>1721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33</v>
      </c>
      <c r="C44" s="182"/>
      <c r="D44" s="182"/>
      <c r="E44" s="182">
        <f>'実質公債費比率（分子）の構造'!L$50</f>
        <v>32</v>
      </c>
      <c r="F44" s="182"/>
      <c r="G44" s="182"/>
      <c r="H44" s="182">
        <f>'実質公債費比率（分子）の構造'!M$50</f>
        <v>32</v>
      </c>
      <c r="I44" s="182"/>
      <c r="J44" s="182"/>
      <c r="K44" s="182">
        <f>'実質公債費比率（分子）の構造'!N$50</f>
        <v>34</v>
      </c>
      <c r="L44" s="182"/>
      <c r="M44" s="182"/>
      <c r="N44" s="182">
        <f>'実質公債費比率（分子）の構造'!O$50</f>
        <v>39</v>
      </c>
      <c r="O44" s="182"/>
      <c r="P44" s="182"/>
    </row>
    <row r="45" spans="1:16" x14ac:dyDescent="0.15">
      <c r="A45" s="182" t="s">
        <v>66</v>
      </c>
      <c r="B45" s="182">
        <f>'実質公債費比率（分子）の構造'!K$49</f>
        <v>175</v>
      </c>
      <c r="C45" s="182"/>
      <c r="D45" s="182"/>
      <c r="E45" s="182">
        <f>'実質公債費比率（分子）の構造'!L$49</f>
        <v>187</v>
      </c>
      <c r="F45" s="182"/>
      <c r="G45" s="182"/>
      <c r="H45" s="182">
        <f>'実質公債費比率（分子）の構造'!M$49</f>
        <v>192</v>
      </c>
      <c r="I45" s="182"/>
      <c r="J45" s="182"/>
      <c r="K45" s="182">
        <f>'実質公債費比率（分子）の構造'!N$49</f>
        <v>210</v>
      </c>
      <c r="L45" s="182"/>
      <c r="M45" s="182"/>
      <c r="N45" s="182">
        <f>'実質公債費比率（分子）の構造'!O$49</f>
        <v>232</v>
      </c>
      <c r="O45" s="182"/>
      <c r="P45" s="182"/>
    </row>
    <row r="46" spans="1:16" x14ac:dyDescent="0.15">
      <c r="A46" s="182" t="s">
        <v>67</v>
      </c>
      <c r="B46" s="182">
        <f>'実質公債費比率（分子）の構造'!K$48</f>
        <v>694</v>
      </c>
      <c r="C46" s="182"/>
      <c r="D46" s="182"/>
      <c r="E46" s="182">
        <f>'実質公債費比率（分子）の構造'!L$48</f>
        <v>670</v>
      </c>
      <c r="F46" s="182"/>
      <c r="G46" s="182"/>
      <c r="H46" s="182">
        <f>'実質公債費比率（分子）の構造'!M$48</f>
        <v>736</v>
      </c>
      <c r="I46" s="182"/>
      <c r="J46" s="182"/>
      <c r="K46" s="182">
        <f>'実質公債費比率（分子）の構造'!N$48</f>
        <v>759</v>
      </c>
      <c r="L46" s="182"/>
      <c r="M46" s="182"/>
      <c r="N46" s="182">
        <f>'実質公債費比率（分子）の構造'!O$48</f>
        <v>737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1475</v>
      </c>
      <c r="C49" s="182"/>
      <c r="D49" s="182"/>
      <c r="E49" s="182">
        <f>'実質公債費比率（分子）の構造'!L$45</f>
        <v>1496</v>
      </c>
      <c r="F49" s="182"/>
      <c r="G49" s="182"/>
      <c r="H49" s="182">
        <f>'実質公債費比率（分子）の構造'!M$45</f>
        <v>1585</v>
      </c>
      <c r="I49" s="182"/>
      <c r="J49" s="182"/>
      <c r="K49" s="182">
        <f>'実質公債費比率（分子）の構造'!N$45</f>
        <v>1593</v>
      </c>
      <c r="L49" s="182"/>
      <c r="M49" s="182"/>
      <c r="N49" s="182">
        <f>'実質公債費比率（分子）の構造'!O$45</f>
        <v>1658</v>
      </c>
      <c r="O49" s="182"/>
      <c r="P49" s="182"/>
    </row>
    <row r="50" spans="1:16" x14ac:dyDescent="0.15">
      <c r="A50" s="182" t="s">
        <v>71</v>
      </c>
      <c r="B50" s="182" t="e">
        <f>NA()</f>
        <v>#N/A</v>
      </c>
      <c r="C50" s="182">
        <f>IF(ISNUMBER('実質公債費比率（分子）の構造'!K$53),'実質公債費比率（分子）の構造'!K$53,NA())</f>
        <v>646</v>
      </c>
      <c r="D50" s="182" t="e">
        <f>NA()</f>
        <v>#N/A</v>
      </c>
      <c r="E50" s="182" t="e">
        <f>NA()</f>
        <v>#N/A</v>
      </c>
      <c r="F50" s="182">
        <f>IF(ISNUMBER('実質公債費比率（分子）の構造'!L$53),'実質公債費比率（分子）の構造'!L$53,NA())</f>
        <v>677</v>
      </c>
      <c r="G50" s="182" t="e">
        <f>NA()</f>
        <v>#N/A</v>
      </c>
      <c r="H50" s="182" t="e">
        <f>NA()</f>
        <v>#N/A</v>
      </c>
      <c r="I50" s="182">
        <f>IF(ISNUMBER('実質公債費比率（分子）の構造'!M$53),'実質公債費比率（分子）の構造'!M$53,NA())</f>
        <v>855</v>
      </c>
      <c r="J50" s="182" t="e">
        <f>NA()</f>
        <v>#N/A</v>
      </c>
      <c r="K50" s="182" t="e">
        <f>NA()</f>
        <v>#N/A</v>
      </c>
      <c r="L50" s="182">
        <f>IF(ISNUMBER('実質公債費比率（分子）の構造'!N$53),'実質公債費比率（分子）の構造'!N$53,NA())</f>
        <v>916</v>
      </c>
      <c r="M50" s="182" t="e">
        <f>NA()</f>
        <v>#N/A</v>
      </c>
      <c r="N50" s="182" t="e">
        <f>NA()</f>
        <v>#N/A</v>
      </c>
      <c r="O50" s="182">
        <f>IF(ISNUMBER('実質公債費比率（分子）の構造'!O$53),'実質公債費比率（分子）の構造'!O$53,NA())</f>
        <v>945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14242</v>
      </c>
      <c r="E56" s="181"/>
      <c r="F56" s="181"/>
      <c r="G56" s="181">
        <f>'将来負担比率（分子）の構造'!J$52</f>
        <v>14286</v>
      </c>
      <c r="H56" s="181"/>
      <c r="I56" s="181"/>
      <c r="J56" s="181">
        <f>'将来負担比率（分子）の構造'!K$52</f>
        <v>13896</v>
      </c>
      <c r="K56" s="181"/>
      <c r="L56" s="181"/>
      <c r="M56" s="181">
        <f>'将来負担比率（分子）の構造'!L$52</f>
        <v>13771</v>
      </c>
      <c r="N56" s="181"/>
      <c r="O56" s="181"/>
      <c r="P56" s="181">
        <f>'将来負担比率（分子）の構造'!M$52</f>
        <v>13428</v>
      </c>
    </row>
    <row r="57" spans="1:16" x14ac:dyDescent="0.15">
      <c r="A57" s="181" t="s">
        <v>42</v>
      </c>
      <c r="B57" s="181"/>
      <c r="C57" s="181"/>
      <c r="D57" s="181">
        <f>'将来負担比率（分子）の構造'!I$51</f>
        <v>4680</v>
      </c>
      <c r="E57" s="181"/>
      <c r="F57" s="181"/>
      <c r="G57" s="181">
        <f>'将来負担比率（分子）の構造'!J$51</f>
        <v>3750</v>
      </c>
      <c r="H57" s="181"/>
      <c r="I57" s="181"/>
      <c r="J57" s="181">
        <f>'将来負担比率（分子）の構造'!K$51</f>
        <v>3533</v>
      </c>
      <c r="K57" s="181"/>
      <c r="L57" s="181"/>
      <c r="M57" s="181">
        <f>'将来負担比率（分子）の構造'!L$51</f>
        <v>3569</v>
      </c>
      <c r="N57" s="181"/>
      <c r="O57" s="181"/>
      <c r="P57" s="181">
        <f>'将来負担比率（分子）の構造'!M$51</f>
        <v>3714</v>
      </c>
    </row>
    <row r="58" spans="1:16" x14ac:dyDescent="0.15">
      <c r="A58" s="181" t="s">
        <v>41</v>
      </c>
      <c r="B58" s="181"/>
      <c r="C58" s="181"/>
      <c r="D58" s="181">
        <f>'将来負担比率（分子）の構造'!I$50</f>
        <v>3927</v>
      </c>
      <c r="E58" s="181"/>
      <c r="F58" s="181"/>
      <c r="G58" s="181">
        <f>'将来負担比率（分子）の構造'!J$50</f>
        <v>3900</v>
      </c>
      <c r="H58" s="181"/>
      <c r="I58" s="181"/>
      <c r="J58" s="181">
        <f>'将来負担比率（分子）の構造'!K$50</f>
        <v>3455</v>
      </c>
      <c r="K58" s="181"/>
      <c r="L58" s="181"/>
      <c r="M58" s="181">
        <f>'将来負担比率（分子）の構造'!L$50</f>
        <v>3049</v>
      </c>
      <c r="N58" s="181"/>
      <c r="O58" s="181"/>
      <c r="P58" s="181">
        <f>'将来負担比率（分子）の構造'!M$50</f>
        <v>2489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456</v>
      </c>
      <c r="C62" s="181"/>
      <c r="D62" s="181"/>
      <c r="E62" s="181">
        <f>'将来負担比率（分子）の構造'!J$45</f>
        <v>460</v>
      </c>
      <c r="F62" s="181"/>
      <c r="G62" s="181"/>
      <c r="H62" s="181">
        <f>'将来負担比率（分子）の構造'!K$45</f>
        <v>378</v>
      </c>
      <c r="I62" s="181"/>
      <c r="J62" s="181"/>
      <c r="K62" s="181">
        <f>'将来負担比率（分子）の構造'!L$45</f>
        <v>275</v>
      </c>
      <c r="L62" s="181"/>
      <c r="M62" s="181"/>
      <c r="N62" s="181">
        <f>'将来負担比率（分子）の構造'!M$45</f>
        <v>234</v>
      </c>
      <c r="O62" s="181"/>
      <c r="P62" s="181"/>
    </row>
    <row r="63" spans="1:16" x14ac:dyDescent="0.15">
      <c r="A63" s="181" t="s">
        <v>34</v>
      </c>
      <c r="B63" s="181">
        <f>'将来負担比率（分子）の構造'!I$44</f>
        <v>1320</v>
      </c>
      <c r="C63" s="181"/>
      <c r="D63" s="181"/>
      <c r="E63" s="181">
        <f>'将来負担比率（分子）の構造'!J$44</f>
        <v>1444</v>
      </c>
      <c r="F63" s="181"/>
      <c r="G63" s="181"/>
      <c r="H63" s="181">
        <f>'将来負担比率（分子）の構造'!K$44</f>
        <v>1335</v>
      </c>
      <c r="I63" s="181"/>
      <c r="J63" s="181"/>
      <c r="K63" s="181">
        <f>'将来負担比率（分子）の構造'!L$44</f>
        <v>1156</v>
      </c>
      <c r="L63" s="181"/>
      <c r="M63" s="181"/>
      <c r="N63" s="181">
        <f>'将来負担比率（分子）の構造'!M$44</f>
        <v>1067</v>
      </c>
      <c r="O63" s="181"/>
      <c r="P63" s="181"/>
    </row>
    <row r="64" spans="1:16" x14ac:dyDescent="0.15">
      <c r="A64" s="181" t="s">
        <v>33</v>
      </c>
      <c r="B64" s="181">
        <f>'将来負担比率（分子）の構造'!I$43</f>
        <v>6965</v>
      </c>
      <c r="C64" s="181"/>
      <c r="D64" s="181"/>
      <c r="E64" s="181">
        <f>'将来負担比率（分子）の構造'!J$43</f>
        <v>6732</v>
      </c>
      <c r="F64" s="181"/>
      <c r="G64" s="181"/>
      <c r="H64" s="181">
        <f>'将来負担比率（分子）の構造'!K$43</f>
        <v>6504</v>
      </c>
      <c r="I64" s="181"/>
      <c r="J64" s="181"/>
      <c r="K64" s="181">
        <f>'将来負担比率（分子）の構造'!L$43</f>
        <v>6092</v>
      </c>
      <c r="L64" s="181"/>
      <c r="M64" s="181"/>
      <c r="N64" s="181">
        <f>'将来負担比率（分子）の構造'!M$43</f>
        <v>5656</v>
      </c>
      <c r="O64" s="181"/>
      <c r="P64" s="181"/>
    </row>
    <row r="65" spans="1:16" x14ac:dyDescent="0.15">
      <c r="A65" s="181" t="s">
        <v>32</v>
      </c>
      <c r="B65" s="181">
        <f>'将来負担比率（分子）の構造'!I$42</f>
        <v>110</v>
      </c>
      <c r="C65" s="181"/>
      <c r="D65" s="181"/>
      <c r="E65" s="181">
        <f>'将来負担比率（分子）の構造'!J$42</f>
        <v>83</v>
      </c>
      <c r="F65" s="181"/>
      <c r="G65" s="181"/>
      <c r="H65" s="181">
        <f>'将来負担比率（分子）の構造'!K$42</f>
        <v>55</v>
      </c>
      <c r="I65" s="181"/>
      <c r="J65" s="181"/>
      <c r="K65" s="181">
        <f>'将来負担比率（分子）の構造'!L$42</f>
        <v>28</v>
      </c>
      <c r="L65" s="181"/>
      <c r="M65" s="181"/>
      <c r="N65" s="181">
        <f>'将来負担比率（分子）の構造'!M$42</f>
        <v>354</v>
      </c>
      <c r="O65" s="181"/>
      <c r="P65" s="181"/>
    </row>
    <row r="66" spans="1:16" x14ac:dyDescent="0.15">
      <c r="A66" s="181" t="s">
        <v>31</v>
      </c>
      <c r="B66" s="181">
        <f>'将来負担比率（分子）の構造'!I$41</f>
        <v>17428</v>
      </c>
      <c r="C66" s="181"/>
      <c r="D66" s="181"/>
      <c r="E66" s="181">
        <f>'将来負担比率（分子）の構造'!J$41</f>
        <v>18330</v>
      </c>
      <c r="F66" s="181"/>
      <c r="G66" s="181"/>
      <c r="H66" s="181">
        <f>'将来負担比率（分子）の構造'!K$41</f>
        <v>18324</v>
      </c>
      <c r="I66" s="181"/>
      <c r="J66" s="181"/>
      <c r="K66" s="181">
        <f>'将来負担比率（分子）の構造'!L$41</f>
        <v>18785</v>
      </c>
      <c r="L66" s="181"/>
      <c r="M66" s="181"/>
      <c r="N66" s="181">
        <f>'将来負担比率（分子）の構造'!M$41</f>
        <v>18852</v>
      </c>
      <c r="O66" s="181"/>
      <c r="P66" s="181"/>
    </row>
    <row r="67" spans="1:16" x14ac:dyDescent="0.15">
      <c r="A67" s="181" t="s">
        <v>75</v>
      </c>
      <c r="B67" s="181" t="e">
        <f>NA()</f>
        <v>#N/A</v>
      </c>
      <c r="C67" s="181">
        <f>IF(ISNUMBER('将来負担比率（分子）の構造'!I$53), IF('将来負担比率（分子）の構造'!I$53 &lt; 0, 0, '将来負担比率（分子）の構造'!I$53), NA())</f>
        <v>3431</v>
      </c>
      <c r="D67" s="181" t="e">
        <f>NA()</f>
        <v>#N/A</v>
      </c>
      <c r="E67" s="181" t="e">
        <f>NA()</f>
        <v>#N/A</v>
      </c>
      <c r="F67" s="181">
        <f>IF(ISNUMBER('将来負担比率（分子）の構造'!J$53), IF('将来負担比率（分子）の構造'!J$53 &lt; 0, 0, '将来負担比率（分子）の構造'!J$53), NA())</f>
        <v>5111</v>
      </c>
      <c r="G67" s="181" t="e">
        <f>NA()</f>
        <v>#N/A</v>
      </c>
      <c r="H67" s="181" t="e">
        <f>NA()</f>
        <v>#N/A</v>
      </c>
      <c r="I67" s="181">
        <f>IF(ISNUMBER('将来負担比率（分子）の構造'!K$53), IF('将来負担比率（分子）の構造'!K$53 &lt; 0, 0, '将来負担比率（分子）の構造'!K$53), NA())</f>
        <v>5712</v>
      </c>
      <c r="J67" s="181" t="e">
        <f>NA()</f>
        <v>#N/A</v>
      </c>
      <c r="K67" s="181" t="e">
        <f>NA()</f>
        <v>#N/A</v>
      </c>
      <c r="L67" s="181">
        <f>IF(ISNUMBER('将来負担比率（分子）の構造'!L$53), IF('将来負担比率（分子）の構造'!L$53 &lt; 0, 0, '将来負担比率（分子）の構造'!L$53), NA())</f>
        <v>5947</v>
      </c>
      <c r="M67" s="181" t="e">
        <f>NA()</f>
        <v>#N/A</v>
      </c>
      <c r="N67" s="181" t="e">
        <f>NA()</f>
        <v>#N/A</v>
      </c>
      <c r="O67" s="181">
        <f>IF(ISNUMBER('将来負担比率（分子）の構造'!M$53), IF('将来負担比率（分子）の構造'!M$53 &lt; 0, 0, '将来負担比率（分子）の構造'!M$53), NA())</f>
        <v>6531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1075</v>
      </c>
      <c r="C72" s="185">
        <f>基金残高に係る経年分析!G55</f>
        <v>734</v>
      </c>
      <c r="D72" s="185">
        <f>基金残高に係る経年分析!H55</f>
        <v>410</v>
      </c>
    </row>
    <row r="73" spans="1:16" x14ac:dyDescent="0.15">
      <c r="A73" s="184" t="s">
        <v>78</v>
      </c>
      <c r="B73" s="185">
        <f>基金残高に係る経年分析!F56</f>
        <v>435</v>
      </c>
      <c r="C73" s="185">
        <f>基金残高に係る経年分析!G56</f>
        <v>268</v>
      </c>
      <c r="D73" s="185">
        <f>基金残高に係る経年分析!H56</f>
        <v>118</v>
      </c>
    </row>
    <row r="74" spans="1:16" x14ac:dyDescent="0.15">
      <c r="A74" s="184" t="s">
        <v>79</v>
      </c>
      <c r="B74" s="185">
        <f>基金残高に係る経年分析!F57</f>
        <v>1536</v>
      </c>
      <c r="C74" s="185">
        <f>基金残高に係る経年分析!G57</f>
        <v>1504</v>
      </c>
      <c r="D74" s="185">
        <f>基金残高に係る経年分析!H57</f>
        <v>1344</v>
      </c>
    </row>
  </sheetData>
  <sheetProtection algorithmName="SHA-512" hashValue="idLi1gw8xNsKNaxIXcmdTtuSjHwwKB5wt5puiHo9J1xj1sWBEn41l3GQqeLk04C2OrVa/bqnbaIShCGdhLkb/w==" saltValue="nKC77fHhKuAYGVyczSst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2021-03-09T23:21:27Z</cp:lastPrinted>
  <dcterms:created xsi:type="dcterms:W3CDTF">2021-02-05T00:53:29Z</dcterms:created>
  <dcterms:modified xsi:type="dcterms:W3CDTF">2021-10-07T05:01:10Z</dcterms:modified>
  <cp:category/>
</cp:coreProperties>
</file>