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43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calcPr calcId="145621" refMode="R1C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AM36" i="10"/>
  <c r="C36" i="10"/>
  <c r="BW35" i="10"/>
  <c r="BW36" i="10" s="1"/>
  <c r="BW37" i="10" s="1"/>
  <c r="CO34" i="10"/>
  <c r="CO35" i="10" s="1"/>
  <c r="CO36"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U37" i="10" s="1"/>
  <c r="BE34" i="10" l="1"/>
  <c r="BE35" i="10" s="1"/>
</calcChain>
</file>

<file path=xl/sharedStrings.xml><?xml version="1.0" encoding="utf-8"?>
<sst xmlns="http://schemas.openxmlformats.org/spreadsheetml/2006/main" count="1063" uniqueCount="601">
  <si>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</si>
  <si>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</si>
  <si>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</si>
  <si>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</si>
  <si>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</si>
  <si>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</si>
  <si>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</si>
  <si>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</si>
  <si>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</si>
  <si>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</si>
  <si>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</si>
  <si>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</si>
  <si>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</si>
  <si>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</si>
  <si>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</si>
  <si>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</si>
  <si>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</si>
  <si>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</si>
  <si>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</si>
  <si>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</si>
  <si>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</si>
  <si>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</si>
  <si>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</si>
  <si>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</si>
  <si>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</si>
  <si>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</si>
  <si>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</si>
  <si>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</si>
  <si>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</si>
  <si>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</si>
  <si>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</si>
  <si>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</si>
  <si>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</si>
  <si>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</si>
  <si>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</si>
  <si>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</si>
  <si>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</si>
  <si>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</si>
  <si>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</si>
  <si>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</si>
  <si>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</si>
  <si>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</si>
  <si>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</si>
  <si>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</si>
  <si>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</si>
  <si>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</si>
  <si>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</si>
  <si>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</si>
  <si>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</si>
  <si>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</si>
  <si>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</si>
  <si>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</si>
  <si>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</si>
  <si>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</si>
  <si>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</si>
  <si>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</si>
  <si>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</si>
  <si>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</si>
  <si>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</si>
  <si>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</si>
  <si>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</si>
  <si>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</si>
  <si>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</si>
  <si>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</si>
  <si>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</si>
  <si>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</si>
  <si>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</si>
  <si>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</si>
  <si>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</si>
  <si>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</si>
  <si>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</si>
  <si>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</si>
  <si>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</si>
  <si>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</si>
  <si>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</si>
  <si>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</si>
  <si>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</si>
  <si>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</si>
  <si>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</si>
  <si>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</si>
  <si>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</si>
  <si>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</si>
  <si>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</si>
  <si>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</si>
  <si>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</si>
  <si>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</si>
  <si>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</si>
  <si>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</si>
  <si>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</si>
  <si>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</si>
  <si>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</si>
  <si>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</si>
  <si>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中標津町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</si>
  <si>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</si>
  <si>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</si>
  <si>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</si>
  <si>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</si>
  <si>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</si>
  <si>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</si>
  <si>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</si>
  <si>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</si>
  <si>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</si>
  <si>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</si>
  <si>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</si>
  <si>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</si>
  <si>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</si>
  <si>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</si>
  <si>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</si>
  <si>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</si>
  <si>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</si>
  <si>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</si>
  <si>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</si>
  <si>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</si>
  <si>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</si>
  <si>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</si>
  <si>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</si>
  <si>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</si>
  <si>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</si>
  <si>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</si>
  <si>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</si>
  <si>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</si>
  <si>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</si>
  <si>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</si>
  <si>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</si>
  <si>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</si>
  <si>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</si>
  <si>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</si>
  <si>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</si>
  <si>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</si>
  <si>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</si>
  <si>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</si>
  <si>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</si>
  <si>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</si>
  <si>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</si>
  <si>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</si>
  <si>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</si>
  <si>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</si>
  <si>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</si>
  <si>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</si>
  <si>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</si>
  <si>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</si>
  <si>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</si>
  <si>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0"/>
  </si>
  <si>
    <t>町立中標津病院事業会計</t>
    <phoneticPr fontId="5"/>
  </si>
  <si>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</si>
  <si>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</si>
  <si>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</si>
  <si>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</si>
  <si>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</si>
  <si>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</si>
  <si>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</si>
  <si>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</si>
  <si>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</si>
  <si>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</si>
  <si>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</si>
  <si>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</si>
  <si>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</si>
  <si>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</si>
  <si>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</si>
  <si>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</si>
  <si>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</si>
  <si>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</si>
  <si>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</si>
  <si>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</si>
  <si>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</si>
  <si>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</si>
  <si>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</si>
  <si>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</si>
  <si>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</si>
  <si>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</si>
  <si>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</si>
  <si>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</si>
  <si>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</si>
  <si>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</si>
  <si>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</si>
  <si>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</si>
  <si>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</si>
  <si>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</si>
  <si>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</si>
  <si>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</si>
  <si>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</si>
  <si>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</si>
  <si>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</si>
  <si>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</si>
  <si>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</si>
  <si>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</si>
  <si>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</si>
  <si>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</si>
  <si>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</si>
  <si>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</si>
  <si>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</si>
  <si>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</si>
  <si>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</si>
  <si>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</si>
  <si>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</si>
  <si>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</si>
  <si>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</si>
  <si>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</si>
  <si>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</si>
  <si>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</si>
  <si>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</si>
  <si>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</si>
  <si>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</si>
  <si>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</si>
  <si>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</si>
  <si>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</si>
  <si>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北海道中標津町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</si>
  <si>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</si>
  <si>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</si>
  <si>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</si>
  <si>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</si>
  <si>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</si>
  <si>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</si>
  <si>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</si>
  <si>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</si>
  <si>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</si>
  <si>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</si>
  <si>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</si>
  <si>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</si>
  <si>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</si>
  <si>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</si>
  <si>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</si>
  <si>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</si>
  <si>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</si>
  <si>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</si>
  <si>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</si>
  <si>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</si>
  <si>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</si>
  <si>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</si>
  <si>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</si>
  <si>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</si>
  <si>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</si>
  <si>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</si>
  <si>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</si>
  <si>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</si>
  <si>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</si>
  <si>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</si>
  <si>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</si>
  <si>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</si>
  <si>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</si>
  <si>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</si>
  <si>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</si>
  <si>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</si>
  <si>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</si>
  <si>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</si>
  <si>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</si>
  <si>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</si>
  <si>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</si>
  <si>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</si>
  <si>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</si>
  <si>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</si>
  <si>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</si>
  <si>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</si>
  <si>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</si>
  <si>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</si>
  <si>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</si>
  <si>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</si>
  <si>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</si>
  <si>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</si>
  <si>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</si>
  <si>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</si>
  <si>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</si>
  <si>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</si>
  <si>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</si>
  <si>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</si>
  <si>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</si>
  <si>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</si>
  <si>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</si>
  <si>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</si>
  <si>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</si>
  <si>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</si>
  <si>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</si>
  <si>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</si>
  <si>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</si>
  <si>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</si>
  <si>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</si>
  <si>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</si>
  <si>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</si>
  <si>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</si>
  <si>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</si>
  <si>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</si>
  <si>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</si>
  <si>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</si>
  <si>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</si>
  <si>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</si>
  <si>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</si>
  <si>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</si>
  <si>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</si>
  <si>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</si>
  <si>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</si>
  <si>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</si>
  <si>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</si>
  <si>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</si>
  <si>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</si>
  <si>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</si>
  <si>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</si>
  <si>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</si>
  <si>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</si>
  <si>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</si>
  <si>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</si>
  <si>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</si>
  <si>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</si>
  <si>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</si>
  <si>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</si>
  <si>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</si>
  <si>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</si>
  <si>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</si>
  <si>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</si>
  <si>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</si>
  <si>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</si>
  <si>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</si>
  <si>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</si>
  <si>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</si>
  <si>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</si>
  <si>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</si>
  <si>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</si>
  <si>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</si>
  <si>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</si>
  <si>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</si>
  <si>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</si>
  <si>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</si>
  <si>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</si>
  <si>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</si>
  <si>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</si>
  <si>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</si>
  <si>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</si>
  <si>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</si>
  <si>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</si>
  <si>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</si>
  <si>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</si>
  <si>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</si>
  <si>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</si>
  <si>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</si>
  <si>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</si>
  <si>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</si>
  <si>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</si>
  <si>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</si>
  <si>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</si>
  <si>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</si>
  <si>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</si>
  <si>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</si>
  <si>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</si>
  <si>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</si>
  <si>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</si>
  <si>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</si>
  <si>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</si>
  <si>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</si>
  <si>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</si>
  <si>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</si>
  <si>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</si>
  <si>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</si>
  <si>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</si>
  <si>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</si>
  <si>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</si>
  <si>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</si>
  <si>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</si>
  <si>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北海道中標津町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</si>
  <si>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</si>
  <si>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</si>
  <si>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</si>
  <si>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</si>
  <si>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</si>
  <si>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</si>
  <si>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</si>
  <si>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</si>
  <si>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</si>
  <si>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</si>
  <si>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</si>
  <si>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</si>
  <si>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</si>
  <si>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</si>
  <si>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</si>
  <si>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</si>
  <si>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</si>
  <si>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</si>
  <si>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</si>
  <si>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</si>
  <si>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町営牧場特別会計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</si>
  <si>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</si>
  <si>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</si>
  <si>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</si>
  <si>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</si>
  <si>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</si>
  <si>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</si>
  <si>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</si>
  <si>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</si>
  <si>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</si>
  <si>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</si>
  <si>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</si>
  <si>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</si>
  <si>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</si>
  <si>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</si>
  <si>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</si>
  <si>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</si>
  <si>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後期高齢者医療特別会計</t>
    <phoneticPr fontId="5"/>
  </si>
  <si>
    <t>介護保険事業特別会計（サービス事業勘定）</t>
    <phoneticPr fontId="5"/>
  </si>
  <si>
    <t>水道事業会計</t>
    <phoneticPr fontId="5"/>
  </si>
  <si>
    <t>法適用企業</t>
    <phoneticPr fontId="5"/>
  </si>
  <si>
    <t>町立中標津病院事業会計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</si>
  <si>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</si>
  <si>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</si>
  <si>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</si>
  <si>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</si>
  <si>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</si>
  <si>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</si>
  <si>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</si>
  <si>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</si>
  <si>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</si>
  <si>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</si>
  <si>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</si>
  <si>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</si>
  <si>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</si>
  <si>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</si>
  <si>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</si>
  <si>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</si>
  <si>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</si>
  <si>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</si>
  <si>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</si>
  <si>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</si>
  <si>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</si>
  <si>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</si>
  <si>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</si>
  <si>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</si>
  <si>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</si>
  <si>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</si>
  <si>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</si>
  <si>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</si>
  <si>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</si>
  <si>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</si>
  <si>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</si>
  <si>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</si>
  <si>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</si>
  <si>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</si>
  <si>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</si>
  <si>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</si>
  <si>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</si>
  <si>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</si>
  <si>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</si>
  <si>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</si>
  <si>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</si>
  <si>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</si>
  <si>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</si>
  <si>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</si>
  <si>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</si>
  <si>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</si>
  <si>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</si>
  <si>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</si>
  <si>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</si>
  <si>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</si>
  <si>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</si>
  <si>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</si>
  <si>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</si>
  <si>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</si>
  <si>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</si>
  <si>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</si>
  <si>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</si>
  <si>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</si>
  <si>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</si>
  <si>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</si>
  <si>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</si>
  <si>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</si>
  <si>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</si>
  <si>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</si>
  <si>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</si>
  <si>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</si>
  <si>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</si>
  <si>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</si>
  <si>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</si>
  <si>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</si>
  <si>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</si>
  <si>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</si>
  <si>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</si>
  <si>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</si>
  <si>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</si>
  <si>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</si>
  <si>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</si>
  <si>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</si>
  <si>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</si>
  <si>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</si>
  <si>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</si>
  <si>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</si>
  <si>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</si>
  <si>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</si>
  <si>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</si>
  <si>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</si>
  <si>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</si>
  <si>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</si>
  <si>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</si>
  <si>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</si>
  <si>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</si>
  <si>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</si>
  <si>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</si>
  <si>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</si>
  <si>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</si>
  <si>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</si>
  <si>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</si>
  <si>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</si>
  <si>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</si>
  <si>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</si>
  <si>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</si>
  <si>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</si>
  <si>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</si>
  <si>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</si>
  <si>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</si>
  <si>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</si>
  <si>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</si>
  <si>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</si>
  <si>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</si>
  <si>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</si>
  <si>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</si>
  <si>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</si>
  <si>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</si>
  <si>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</si>
  <si>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</si>
  <si>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</si>
  <si>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</si>
  <si>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</si>
  <si>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</si>
  <si>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</si>
  <si>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</si>
  <si>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</si>
  <si>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</si>
  <si>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</si>
  <si>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</si>
  <si>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</si>
  <si>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</si>
  <si>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</si>
  <si>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</si>
  <si>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</si>
  <si>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</si>
  <si>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</si>
  <si>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</si>
  <si>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</si>
  <si>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</si>
  <si>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</si>
  <si>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</si>
  <si>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</si>
  <si>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</si>
  <si>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</si>
  <si>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</si>
  <si>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</si>
  <si>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</si>
  <si>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</si>
  <si>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</si>
  <si>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</si>
  <si>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</si>
  <si>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</si>
  <si>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</si>
  <si>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</si>
  <si>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</si>
  <si>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</si>
  <si>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0.48</t>
  </si>
  <si>
    <t>▲ 10.83</t>
  </si>
  <si>
    <t>▲ 2.23</t>
  </si>
  <si>
    <t>町立中標津病院事業会計</t>
  </si>
  <si>
    <t>▲ 0.79</t>
  </si>
  <si>
    <t>▲ 3.83</t>
  </si>
  <si>
    <t>水道事業会計</t>
  </si>
  <si>
    <t>一般会計</t>
  </si>
  <si>
    <t>国民健康保険事業特別会計</t>
  </si>
  <si>
    <t>介護保険事業特別会計（保険事業勘定）</t>
  </si>
  <si>
    <t>介護保険事業特別会計（サービス事業勘定）</t>
  </si>
  <si>
    <t>簡易水道事業特別会計</t>
  </si>
  <si>
    <t>後期高齢者医療特別会計</t>
  </si>
  <si>
    <t>その他会計（赤字）</t>
  </si>
  <si>
    <t>その他会計（黒字）</t>
  </si>
  <si>
    <t>-</t>
    <phoneticPr fontId="2"/>
  </si>
  <si>
    <t>-</t>
    <phoneticPr fontId="2"/>
  </si>
  <si>
    <t>-</t>
    <phoneticPr fontId="2"/>
  </si>
  <si>
    <t>-</t>
    <phoneticPr fontId="2"/>
  </si>
  <si>
    <t>総合体育館建設基金</t>
    <rPh sb="0" eb="2">
      <t>ソウゴウ</t>
    </rPh>
    <rPh sb="2" eb="5">
      <t>タイイクカン</t>
    </rPh>
    <rPh sb="5" eb="7">
      <t>ケンセツ</t>
    </rPh>
    <rPh sb="7" eb="9">
      <t>キキン</t>
    </rPh>
    <phoneticPr fontId="11"/>
  </si>
  <si>
    <t>特定地方交通線標津線代替輸送確保基金</t>
    <rPh sb="0" eb="2">
      <t>トクテイ</t>
    </rPh>
    <rPh sb="2" eb="4">
      <t>チホウ</t>
    </rPh>
    <rPh sb="4" eb="6">
      <t>コウツウ</t>
    </rPh>
    <rPh sb="6" eb="7">
      <t>セン</t>
    </rPh>
    <rPh sb="7" eb="9">
      <t>シベツ</t>
    </rPh>
    <rPh sb="9" eb="10">
      <t>セン</t>
    </rPh>
    <rPh sb="10" eb="12">
      <t>ダイタイ</t>
    </rPh>
    <rPh sb="12" eb="14">
      <t>ユソウ</t>
    </rPh>
    <rPh sb="14" eb="16">
      <t>カクホ</t>
    </rPh>
    <rPh sb="16" eb="18">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</si>
  <si>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</si>
  <si>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</si>
  <si>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フロンティア基金</t>
    <rPh sb="6" eb="8">
      <t>キキン</t>
    </rPh>
    <phoneticPr fontId="11"/>
  </si>
  <si>
    <t>根室北部消防事務組合</t>
  </si>
  <si>
    <t>-</t>
    <phoneticPr fontId="2"/>
  </si>
  <si>
    <t>-</t>
    <phoneticPr fontId="2"/>
  </si>
  <si>
    <t>中標津町外2町葬斎組合</t>
  </si>
  <si>
    <t>-</t>
    <phoneticPr fontId="2"/>
  </si>
  <si>
    <t>根室北部衛生組合</t>
  </si>
  <si>
    <t>根室北部廃棄物処理広域連合</t>
  </si>
  <si>
    <t>中標津町文化スポーツ振興財団</t>
    <rPh sb="0" eb="3">
      <t>ナカシベツ</t>
    </rPh>
    <rPh sb="3" eb="4">
      <t>チョウ</t>
    </rPh>
    <rPh sb="4" eb="6">
      <t>ブンカ</t>
    </rPh>
    <rPh sb="10" eb="12">
      <t>シンコウ</t>
    </rPh>
    <rPh sb="12" eb="14">
      <t>ザイダン</t>
    </rPh>
    <phoneticPr fontId="11"/>
  </si>
  <si>
    <t>中標津町自動車学校</t>
    <rPh sb="0" eb="3">
      <t>ナカシベツ</t>
    </rPh>
    <rPh sb="3" eb="4">
      <t>チョウ</t>
    </rPh>
    <rPh sb="4" eb="7">
      <t>ジドウシャ</t>
    </rPh>
    <rPh sb="7" eb="9">
      <t>ガッコウ</t>
    </rPh>
    <phoneticPr fontId="11"/>
  </si>
  <si>
    <t>中標津都市施設管理センター</t>
    <rPh sb="0" eb="3">
      <t>ナカシベツ</t>
    </rPh>
    <rPh sb="3" eb="5">
      <t>トシ</t>
    </rPh>
    <rPh sb="5" eb="7">
      <t>シセツ</t>
    </rPh>
    <rPh sb="7" eb="9">
      <t>カンリ</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</si>
  <si>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</si>
  <si>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</si>
  <si>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</si>
  <si>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</si>
  <si>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</si>
  <si>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類似団体と比較すると、将来負担比率は高く、有形固定資産減価償却率は低くなっている。
　これは近年、総合体育館建設事業や公営住宅建設事業などの大規模建設事業を実施したことにより、地方債発行額の増に伴って将来負担比率は上昇した一方で、減価償却率の低い・新しい資産が増加したことで有形固定資産減価償却率が抑制されたことが要因と考えられる。</t>
    <rPh sb="1" eb="3">
      <t>ルイジ</t>
    </rPh>
    <rPh sb="3" eb="5">
      <t>ダンタイ</t>
    </rPh>
    <rPh sb="6" eb="8">
      <t>ヒカク</t>
    </rPh>
    <rPh sb="12" eb="14">
      <t>ショウライ</t>
    </rPh>
    <rPh sb="14" eb="16">
      <t>フタン</t>
    </rPh>
    <rPh sb="16" eb="18">
      <t>ヒリツ</t>
    </rPh>
    <rPh sb="19" eb="20">
      <t>タカ</t>
    </rPh>
    <rPh sb="47" eb="49">
      <t>キンネン</t>
    </rPh>
    <rPh sb="79" eb="81">
      <t>ジッシ</t>
    </rPh>
    <rPh sb="94" eb="95">
      <t>ガク</t>
    </rPh>
    <rPh sb="101" eb="103">
      <t>ショウライ</t>
    </rPh>
    <rPh sb="103" eb="105">
      <t>フタン</t>
    </rPh>
    <rPh sb="105" eb="107">
      <t>ヒリツ</t>
    </rPh>
    <rPh sb="108" eb="110">
      <t>ジョウショウ</t>
    </rPh>
    <rPh sb="112" eb="114">
      <t>イッポウ</t>
    </rPh>
    <rPh sb="116" eb="118">
      <t>ゲンカ</t>
    </rPh>
    <rPh sb="118" eb="120">
      <t>ショウキャク</t>
    </rPh>
    <rPh sb="120" eb="121">
      <t>リツ</t>
    </rPh>
    <rPh sb="122" eb="123">
      <t>ヒク</t>
    </rPh>
    <rPh sb="125" eb="126">
      <t>アタラ</t>
    </rPh>
    <rPh sb="128" eb="130">
      <t>シサン</t>
    </rPh>
    <rPh sb="131" eb="133">
      <t>ゾウカ</t>
    </rPh>
    <rPh sb="150" eb="152">
      <t>ヨクセイ</t>
    </rPh>
    <rPh sb="158" eb="160">
      <t>ヨウイン</t>
    </rPh>
    <rPh sb="161" eb="162">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</si>
  <si>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</si>
  <si>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</si>
  <si>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</si>
  <si>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</si>
  <si>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</si>
  <si>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</si>
  <si>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将来負担比率、実質公債費比率ともに類似団体と比較して高くなっている。
　またいずれの比率も、総合体育館建設事業・公営住宅建設事業・計根別小中学校建設事業などの大規模建設事業に伴う地方債の発行およびその償還開始により、なおも上昇傾向にあると想定されることから、今後は「中標津町行政改革大綱」に基づき、公債費のさらなる適正化に努める必要がある。
</t>
    <rPh sb="43" eb="45">
      <t>ヒリツ</t>
    </rPh>
    <rPh sb="94" eb="96">
      <t>ハッコウ</t>
    </rPh>
    <rPh sb="101" eb="103">
      <t>ショウカン</t>
    </rPh>
    <rPh sb="103" eb="105">
      <t>カイシ</t>
    </rPh>
    <rPh sb="165" eb="167">
      <t>ヒツヨウ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</si>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</sst>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EC4C-4E48-82C3-0C9EB8558E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97222</c:v>
                </c:pt>
                <c:pt idx="1">
                  <c:v>163974</c:v>
                </c:pt>
                <c:pt idx="2">
                  <c:v>149203</c:v>
                </c:pt>
                <c:pt idx="3">
                  <c:v>148386</c:v>
                </c:pt>
                <c:pt idx="4">
                  <c:v>140009</c:v>
                </c:pt>
              </c:numCache>
            </c:numRef>
          </c:val>
          <c:smooth val="0"/>
          <c:extLst xmlns:c16r2="http://schemas.microsoft.com/office/drawing/2015/06/chart">
            <c:ext xmlns:c16="http://schemas.microsoft.com/office/drawing/2014/chart" uri="{C3380CC4-5D6E-409C-BE32-E72D297353CC}">
              <c16:uniqueId val="{00000001-EC4C-4E48-82C3-0C9EB8558E7E}"/>
            </c:ext>
          </c:extLst>
        </c:ser>
        <c:dLbls>
          <c:showLegendKey val="0"/>
          <c:showVal val="0"/>
          <c:showCatName val="0"/>
          <c:showSerName val="0"/>
          <c:showPercent val="0"/>
          <c:showBubbleSize val="0"/>
        </c:dLbls>
        <c:marker val="1"/>
        <c:smooth val="0"/>
        <c:axId val="697443456"/>
        <c:axId val="697445376"/>
      </c:lineChart>
      <c:catAx>
        <c:axId val="69744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7445376"/>
        <c:crosses val="autoZero"/>
        <c:auto val="1"/>
        <c:lblAlgn val="ctr"/>
        <c:lblOffset val="100"/>
        <c:tickLblSkip val="1"/>
        <c:tickMarkSkip val="1"/>
        <c:noMultiLvlLbl val="0"/>
      </c:catAx>
      <c:valAx>
        <c:axId val="6974453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744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5.61</c:v>
                </c:pt>
                <c:pt idx="1">
                  <c:v>2.92</c:v>
                </c:pt>
                <c:pt idx="2">
                  <c:v>3.54</c:v>
                </c:pt>
                <c:pt idx="3">
                  <c:v>3.39</c:v>
                </c:pt>
                <c:pt idx="4">
                  <c:v>3.25</c:v>
                </c:pt>
              </c:numCache>
            </c:numRef>
          </c:val>
          <c:extLst xmlns:c16r2="http://schemas.microsoft.com/office/drawing/2015/06/chart">
            <c:ext xmlns:c16="http://schemas.microsoft.com/office/drawing/2014/chart" uri="{C3380CC4-5D6E-409C-BE32-E72D297353CC}">
              <c16:uniqueId val="{00000000-45F3-4E5D-8779-2B062E4BED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18.79</c:v>
                </c:pt>
                <c:pt idx="1">
                  <c:v>13.73</c:v>
                </c:pt>
                <c:pt idx="2">
                  <c:v>14.02</c:v>
                </c:pt>
                <c:pt idx="3">
                  <c:v>15.04</c:v>
                </c:pt>
                <c:pt idx="4">
                  <c:v>13.03</c:v>
                </c:pt>
              </c:numCache>
            </c:numRef>
          </c:val>
          <c:extLst xmlns:c16r2="http://schemas.microsoft.com/office/drawing/2015/06/chart">
            <c:ext xmlns:c16="http://schemas.microsoft.com/office/drawing/2014/chart" uri="{C3380CC4-5D6E-409C-BE32-E72D297353CC}">
              <c16:uniqueId val="{00000001-45F3-4E5D-8779-2B062E4BEDCD}"/>
            </c:ext>
          </c:extLst>
        </c:ser>
        <c:dLbls>
          <c:showLegendKey val="0"/>
          <c:showVal val="0"/>
          <c:showCatName val="0"/>
          <c:showSerName val="0"/>
          <c:showPercent val="0"/>
          <c:showBubbleSize val="0"/>
        </c:dLbls>
        <c:gapWidth val="250"/>
        <c:overlap val="100"/>
        <c:axId val="395405952"/>
        <c:axId val="395408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-0.48</c:v>
                </c:pt>
                <c:pt idx="1">
                  <c:v>-10.83</c:v>
                </c:pt>
                <c:pt idx="2">
                  <c:v>0.95</c:v>
                </c:pt>
                <c:pt idx="3">
                  <c:v>0.66</c:v>
                </c:pt>
                <c:pt idx="4">
                  <c:v>-2.23</c:v>
                </c:pt>
              </c:numCache>
            </c:numRef>
          </c:val>
          <c:smooth val="0"/>
          <c:extLst xmlns:c16r2="http://schemas.microsoft.com/office/drawing/2015/06/chart">
            <c:ext xmlns:c16="http://schemas.microsoft.com/office/drawing/2014/chart" uri="{C3380CC4-5D6E-409C-BE32-E72D297353CC}">
              <c16:uniqueId val="{00000002-45F3-4E5D-8779-2B062E4BEDCD}"/>
            </c:ext>
          </c:extLst>
        </c:ser>
        <c:dLbls>
          <c:showLegendKey val="0"/>
          <c:showVal val="0"/>
          <c:showCatName val="0"/>
          <c:showSerName val="0"/>
          <c:showPercent val="0"/>
          <c:showBubbleSize val="0"/>
        </c:dLbls>
        <c:marker val="1"/>
        <c:smooth val="0"/>
        <c:axId val="395405952"/>
        <c:axId val="395408128"/>
      </c:lineChart>
      <c:catAx>
        <c:axId val="39540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408128"/>
        <c:crosses val="autoZero"/>
        <c:auto val="1"/>
        <c:lblAlgn val="ctr"/>
        <c:lblOffset val="100"/>
        <c:tickLblSkip val="1"/>
        <c:tickMarkSkip val="1"/>
        <c:noMultiLvlLbl val="0"/>
      </c:catAx>
      <c:valAx>
        <c:axId val="39540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40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02B-4799-8179-6131254544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02B-4799-8179-61312545445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02B-4799-8179-613125454459}"/>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902B-4799-8179-613125454459}"/>
            </c:ext>
          </c:extLst>
        </c:ser>
        <c:ser>
          <c:idx val="4"/>
          <c:order val="4"/>
          <c:tx>
            <c:strRef>
              <c:f>データシート!$A$31</c:f>
              <c:strCache>
                <c:ptCount val="1"/>
                <c:pt idx="0">
                  <c:v>介護保険事業特別会計（サービス事業勘定）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902B-4799-8179-613125454459}"/>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0.55000000000000004</c:v>
                </c:pt>
                <c:pt idx="4">
                  <c:v>#N/A</c:v>
                </c:pt>
                <c:pt idx="5">
                  <c:v>0.35</c:v>
                </c:pt>
                <c:pt idx="6">
                  <c:v>#N/A</c:v>
                </c:pt>
                <c:pt idx="7">
                  <c:v>0.28000000000000003</c:v>
                </c:pt>
                <c:pt idx="8">
                  <c:v>#N/A</c:v>
                </c:pt>
                <c:pt idx="9">
                  <c:v>0.41</c:v>
                </c:pt>
              </c:numCache>
            </c:numRef>
          </c:val>
          <c:extLst xmlns:c16r2="http://schemas.microsoft.com/office/drawing/2015/06/chart">
            <c:ext xmlns:c16="http://schemas.microsoft.com/office/drawing/2014/chart" uri="{C3380CC4-5D6E-409C-BE32-E72D297353CC}">
              <c16:uniqueId val="{00000005-902B-4799-8179-61312545445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1.76</c:v>
                </c:pt>
                <c:pt idx="2">
                  <c:v>#N/A</c:v>
                </c:pt>
                <c:pt idx="3">
                  <c:v>1.91</c:v>
                </c:pt>
                <c:pt idx="4">
                  <c:v>#N/A</c:v>
                </c:pt>
                <c:pt idx="5">
                  <c:v>1.38</c:v>
                </c:pt>
                <c:pt idx="6">
                  <c:v>#N/A</c:v>
                </c:pt>
                <c:pt idx="7">
                  <c:v>1.86</c:v>
                </c:pt>
                <c:pt idx="8">
                  <c:v>#N/A</c:v>
                </c:pt>
                <c:pt idx="9">
                  <c:v>1.74</c:v>
                </c:pt>
              </c:numCache>
            </c:numRef>
          </c:val>
          <c:extLst xmlns:c16r2="http://schemas.microsoft.com/office/drawing/2015/06/chart">
            <c:ext xmlns:c16="http://schemas.microsoft.com/office/drawing/2014/chart" uri="{C3380CC4-5D6E-409C-BE32-E72D297353CC}">
              <c16:uniqueId val="{00000006-902B-4799-8179-6131254544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5.6</c:v>
                </c:pt>
                <c:pt idx="2">
                  <c:v>#N/A</c:v>
                </c:pt>
                <c:pt idx="3">
                  <c:v>2.91</c:v>
                </c:pt>
                <c:pt idx="4">
                  <c:v>#N/A</c:v>
                </c:pt>
                <c:pt idx="5">
                  <c:v>3.53</c:v>
                </c:pt>
                <c:pt idx="6">
                  <c:v>#N/A</c:v>
                </c:pt>
                <c:pt idx="7">
                  <c:v>3.39</c:v>
                </c:pt>
                <c:pt idx="8">
                  <c:v>#N/A</c:v>
                </c:pt>
                <c:pt idx="9">
                  <c:v>3.24</c:v>
                </c:pt>
              </c:numCache>
            </c:numRef>
          </c:val>
          <c:extLst xmlns:c16r2="http://schemas.microsoft.com/office/drawing/2015/06/chart">
            <c:ext xmlns:c16="http://schemas.microsoft.com/office/drawing/2014/chart" uri="{C3380CC4-5D6E-409C-BE32-E72D297353CC}">
              <c16:uniqueId val="{00000007-902B-4799-8179-61312545445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11.38</c:v>
                </c:pt>
                <c:pt idx="2">
                  <c:v>#N/A</c:v>
                </c:pt>
                <c:pt idx="3">
                  <c:v>13.79</c:v>
                </c:pt>
                <c:pt idx="4">
                  <c:v>#N/A</c:v>
                </c:pt>
                <c:pt idx="5">
                  <c:v>15.24</c:v>
                </c:pt>
                <c:pt idx="6">
                  <c:v>#N/A</c:v>
                </c:pt>
                <c:pt idx="7">
                  <c:v>17.47</c:v>
                </c:pt>
                <c:pt idx="8">
                  <c:v>#N/A</c:v>
                </c:pt>
                <c:pt idx="9">
                  <c:v>18.07</c:v>
                </c:pt>
              </c:numCache>
            </c:numRef>
          </c:val>
          <c:extLst xmlns:c16r2="http://schemas.microsoft.com/office/drawing/2015/06/chart">
            <c:ext xmlns:c16="http://schemas.microsoft.com/office/drawing/2014/chart" uri="{C3380CC4-5D6E-409C-BE32-E72D297353CC}">
              <c16:uniqueId val="{00000008-902B-4799-8179-613125454459}"/>
            </c:ext>
          </c:extLst>
        </c:ser>
        <c:ser>
          <c:idx val="9"/>
          <c:order val="9"/>
          <c:tx>
            <c:strRef>
              <c:f>データシート!$A$36</c:f>
              <c:strCache>
                <c:ptCount val="1"/>
                <c:pt idx="0">
                  <c:v>町立中標津病院事業会計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4.84</c:v>
                </c:pt>
                <c:pt idx="2">
                  <c:v>#N/A</c:v>
                </c:pt>
                <c:pt idx="3">
                  <c:v>3.44</c:v>
                </c:pt>
                <c:pt idx="4">
                  <c:v>#N/A</c:v>
                </c:pt>
                <c:pt idx="5">
                  <c:v>1.89</c:v>
                </c:pt>
                <c:pt idx="6">
                  <c:v>0.79</c:v>
                </c:pt>
                <c:pt idx="7">
                  <c:v>#N/A</c:v>
                </c:pt>
                <c:pt idx="8">
                  <c:v>3.83</c:v>
                </c:pt>
                <c:pt idx="9">
                  <c:v>#N/A</c:v>
                </c:pt>
              </c:numCache>
            </c:numRef>
          </c:val>
          <c:extLst xmlns:c16r2="http://schemas.microsoft.com/office/drawing/2015/06/chart">
            <c:ext xmlns:c16="http://schemas.microsoft.com/office/drawing/2014/chart" uri="{C3380CC4-5D6E-409C-BE32-E72D297353CC}">
              <c16:uniqueId val="{00000009-902B-4799-8179-613125454459}"/>
            </c:ext>
          </c:extLst>
        </c:ser>
        <c:dLbls>
          <c:showLegendKey val="0"/>
          <c:showVal val="0"/>
          <c:showCatName val="0"/>
          <c:showSerName val="0"/>
          <c:showPercent val="0"/>
          <c:showBubbleSize val="0"/>
        </c:dLbls>
        <c:gapWidth val="150"/>
        <c:overlap val="100"/>
        <c:axId val="395867648"/>
        <c:axId val="395869184"/>
      </c:barChart>
      <c:catAx>
        <c:axId val="3958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869184"/>
        <c:crosses val="autoZero"/>
        <c:auto val="1"/>
        <c:lblAlgn val="ctr"/>
        <c:lblOffset val="100"/>
        <c:tickLblSkip val="1"/>
        <c:tickMarkSkip val="1"/>
        <c:noMultiLvlLbl val="0"/>
      </c:catAx>
      <c:valAx>
        <c:axId val="39586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86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1718</c:v>
                </c:pt>
                <c:pt idx="5">
                  <c:v>1771</c:v>
                </c:pt>
                <c:pt idx="8">
                  <c:v>1731</c:v>
                </c:pt>
                <c:pt idx="11">
                  <c:v>1708</c:v>
                </c:pt>
                <c:pt idx="14">
                  <c:v>1690</c:v>
                </c:pt>
              </c:numCache>
            </c:numRef>
          </c:val>
          <c:extLst xmlns:c16r2="http://schemas.microsoft.com/office/drawing/2015/06/chart">
            <c:ext xmlns:c16="http://schemas.microsoft.com/office/drawing/2014/chart" uri="{C3380CC4-5D6E-409C-BE32-E72D297353CC}">
              <c16:uniqueId val="{00000000-51A9-474C-AA0F-C2BB8933AE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A9-474C-AA0F-C2BB8933AE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34</c:v>
                </c:pt>
                <c:pt idx="6">
                  <c:v>33</c:v>
                </c:pt>
                <c:pt idx="9">
                  <c:v>32</c:v>
                </c:pt>
                <c:pt idx="12">
                  <c:v>32</c:v>
                </c:pt>
              </c:numCache>
            </c:numRef>
          </c:val>
          <c:extLst xmlns:c16r2="http://schemas.microsoft.com/office/drawing/2015/06/chart">
            <c:ext xmlns:c16="http://schemas.microsoft.com/office/drawing/2014/chart" uri="{C3380CC4-5D6E-409C-BE32-E72D297353CC}">
              <c16:uniqueId val="{00000002-51A9-474C-AA0F-C2BB8933AE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146</c:v>
                </c:pt>
                <c:pt idx="3">
                  <c:v>148</c:v>
                </c:pt>
                <c:pt idx="6">
                  <c:v>175</c:v>
                </c:pt>
                <c:pt idx="9">
                  <c:v>187</c:v>
                </c:pt>
                <c:pt idx="12">
                  <c:v>192</c:v>
                </c:pt>
              </c:numCache>
            </c:numRef>
          </c:val>
          <c:extLst xmlns:c16r2="http://schemas.microsoft.com/office/drawing/2015/06/chart">
            <c:ext xmlns:c16="http://schemas.microsoft.com/office/drawing/2014/chart" uri="{C3380CC4-5D6E-409C-BE32-E72D297353CC}">
              <c16:uniqueId val="{00000003-51A9-474C-AA0F-C2BB8933AE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684</c:v>
                </c:pt>
                <c:pt idx="3">
                  <c:v>633</c:v>
                </c:pt>
                <c:pt idx="6">
                  <c:v>694</c:v>
                </c:pt>
                <c:pt idx="9">
                  <c:v>670</c:v>
                </c:pt>
                <c:pt idx="12">
                  <c:v>736</c:v>
                </c:pt>
              </c:numCache>
            </c:numRef>
          </c:val>
          <c:extLst xmlns:c16r2="http://schemas.microsoft.com/office/drawing/2015/06/chart">
            <c:ext xmlns:c16="http://schemas.microsoft.com/office/drawing/2014/chart" uri="{C3380CC4-5D6E-409C-BE32-E72D297353CC}">
              <c16:uniqueId val="{00000004-51A9-474C-AA0F-C2BB8933AE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A9-474C-AA0F-C2BB8933AE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A9-474C-AA0F-C2BB8933AE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1479</c:v>
                </c:pt>
                <c:pt idx="3">
                  <c:v>1492</c:v>
                </c:pt>
                <c:pt idx="6">
                  <c:v>1475</c:v>
                </c:pt>
                <c:pt idx="9">
                  <c:v>1496</c:v>
                </c:pt>
                <c:pt idx="12">
                  <c:v>1585</c:v>
                </c:pt>
              </c:numCache>
            </c:numRef>
          </c:val>
          <c:extLst xmlns:c16r2="http://schemas.microsoft.com/office/drawing/2015/06/chart">
            <c:ext xmlns:c16="http://schemas.microsoft.com/office/drawing/2014/chart" uri="{C3380CC4-5D6E-409C-BE32-E72D297353CC}">
              <c16:uniqueId val="{00000007-51A9-474C-AA0F-C2BB8933AE57}"/>
            </c:ext>
          </c:extLst>
        </c:ser>
        <c:dLbls>
          <c:showLegendKey val="0"/>
          <c:showVal val="0"/>
          <c:showCatName val="0"/>
          <c:showSerName val="0"/>
          <c:showPercent val="0"/>
          <c:showBubbleSize val="0"/>
        </c:dLbls>
        <c:gapWidth val="100"/>
        <c:overlap val="100"/>
        <c:axId val="358839040"/>
        <c:axId val="35884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626</c:v>
                </c:pt>
                <c:pt idx="2">
                  <c:v>#N/A</c:v>
                </c:pt>
                <c:pt idx="3">
                  <c:v>#N/A</c:v>
                </c:pt>
                <c:pt idx="4">
                  <c:v>536</c:v>
                </c:pt>
                <c:pt idx="5">
                  <c:v>#N/A</c:v>
                </c:pt>
                <c:pt idx="6">
                  <c:v>#N/A</c:v>
                </c:pt>
                <c:pt idx="7">
                  <c:v>646</c:v>
                </c:pt>
                <c:pt idx="8">
                  <c:v>#N/A</c:v>
                </c:pt>
                <c:pt idx="9">
                  <c:v>#N/A</c:v>
                </c:pt>
                <c:pt idx="10">
                  <c:v>677</c:v>
                </c:pt>
                <c:pt idx="11">
                  <c:v>#N/A</c:v>
                </c:pt>
                <c:pt idx="12">
                  <c:v>#N/A</c:v>
                </c:pt>
                <c:pt idx="13">
                  <c:v>855</c:v>
                </c:pt>
                <c:pt idx="14">
                  <c:v>#N/A</c:v>
                </c:pt>
              </c:numCache>
            </c:numRef>
          </c:val>
          <c:smooth val="0"/>
          <c:extLst xmlns:c16r2="http://schemas.microsoft.com/office/drawing/2015/06/chart">
            <c:ext xmlns:c16="http://schemas.microsoft.com/office/drawing/2014/chart" uri="{C3380CC4-5D6E-409C-BE32-E72D297353CC}">
              <c16:uniqueId val="{00000008-51A9-474C-AA0F-C2BB8933AE57}"/>
            </c:ext>
          </c:extLst>
        </c:ser>
        <c:dLbls>
          <c:showLegendKey val="0"/>
          <c:showVal val="0"/>
          <c:showCatName val="0"/>
          <c:showSerName val="0"/>
          <c:showPercent val="0"/>
          <c:showBubbleSize val="0"/>
        </c:dLbls>
        <c:marker val="1"/>
        <c:smooth val="0"/>
        <c:axId val="358839040"/>
        <c:axId val="358840960"/>
      </c:lineChart>
      <c:catAx>
        <c:axId val="3588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40960"/>
        <c:crosses val="autoZero"/>
        <c:auto val="1"/>
        <c:lblAlgn val="ctr"/>
        <c:lblOffset val="100"/>
        <c:tickLblSkip val="1"/>
        <c:tickMarkSkip val="1"/>
        <c:noMultiLvlLbl val="0"/>
      </c:catAx>
      <c:valAx>
        <c:axId val="35884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3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14244</c:v>
                </c:pt>
                <c:pt idx="5">
                  <c:v>14035</c:v>
                </c:pt>
                <c:pt idx="8">
                  <c:v>14242</c:v>
                </c:pt>
                <c:pt idx="11">
                  <c:v>14286</c:v>
                </c:pt>
                <c:pt idx="14">
                  <c:v>13896</c:v>
                </c:pt>
              </c:numCache>
            </c:numRef>
          </c:val>
          <c:extLst xmlns:c16r2="http://schemas.microsoft.com/office/drawing/2015/06/chart">
            <c:ext xmlns:c16="http://schemas.microsoft.com/office/drawing/2014/chart" uri="{C3380CC4-5D6E-409C-BE32-E72D297353CC}">
              <c16:uniqueId val="{00000000-5F4B-4F33-B4BB-5431C2D5F8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5253</c:v>
                </c:pt>
                <c:pt idx="5">
                  <c:v>5252</c:v>
                </c:pt>
                <c:pt idx="8">
                  <c:v>4680</c:v>
                </c:pt>
                <c:pt idx="11">
                  <c:v>3750</c:v>
                </c:pt>
                <c:pt idx="14">
                  <c:v>3533</c:v>
                </c:pt>
              </c:numCache>
            </c:numRef>
          </c:val>
          <c:extLst xmlns:c16r2="http://schemas.microsoft.com/office/drawing/2015/06/chart">
            <c:ext xmlns:c16="http://schemas.microsoft.com/office/drawing/2014/chart" uri="{C3380CC4-5D6E-409C-BE32-E72D297353CC}">
              <c16:uniqueId val="{00000001-5F4B-4F33-B4BB-5431C2D5F8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4343</c:v>
                </c:pt>
                <c:pt idx="5">
                  <c:v>4029</c:v>
                </c:pt>
                <c:pt idx="8">
                  <c:v>3927</c:v>
                </c:pt>
                <c:pt idx="11">
                  <c:v>3900</c:v>
                </c:pt>
                <c:pt idx="14">
                  <c:v>3455</c:v>
                </c:pt>
              </c:numCache>
            </c:numRef>
          </c:val>
          <c:extLst xmlns:c16r2="http://schemas.microsoft.com/office/drawing/2015/06/chart">
            <c:ext xmlns:c16="http://schemas.microsoft.com/office/drawing/2014/chart" uri="{C3380CC4-5D6E-409C-BE32-E72D297353CC}">
              <c16:uniqueId val="{00000002-5F4B-4F33-B4BB-5431C2D5F8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F4B-4F33-B4BB-5431C2D5F8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F4B-4F33-B4BB-5431C2D5F8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4B-4F33-B4BB-5431C2D5F8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838</c:v>
                </c:pt>
                <c:pt idx="3">
                  <c:v>657</c:v>
                </c:pt>
                <c:pt idx="6">
                  <c:v>456</c:v>
                </c:pt>
                <c:pt idx="9">
                  <c:v>460</c:v>
                </c:pt>
                <c:pt idx="12">
                  <c:v>378</c:v>
                </c:pt>
              </c:numCache>
            </c:numRef>
          </c:val>
          <c:extLst xmlns:c16r2="http://schemas.microsoft.com/office/drawing/2015/06/chart">
            <c:ext xmlns:c16="http://schemas.microsoft.com/office/drawing/2014/chart" uri="{C3380CC4-5D6E-409C-BE32-E72D297353CC}">
              <c16:uniqueId val="{00000006-5F4B-4F33-B4BB-5431C2D5F8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1229</c:v>
                </c:pt>
                <c:pt idx="3">
                  <c:v>1128</c:v>
                </c:pt>
                <c:pt idx="6">
                  <c:v>1320</c:v>
                </c:pt>
                <c:pt idx="9">
                  <c:v>1444</c:v>
                </c:pt>
                <c:pt idx="12">
                  <c:v>1335</c:v>
                </c:pt>
              </c:numCache>
            </c:numRef>
          </c:val>
          <c:extLst xmlns:c16r2="http://schemas.microsoft.com/office/drawing/2015/06/chart">
            <c:ext xmlns:c16="http://schemas.microsoft.com/office/drawing/2014/chart" uri="{C3380CC4-5D6E-409C-BE32-E72D297353CC}">
              <c16:uniqueId val="{00000007-5F4B-4F33-B4BB-5431C2D5F8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7271</c:v>
                </c:pt>
                <c:pt idx="3">
                  <c:v>6923</c:v>
                </c:pt>
                <c:pt idx="6">
                  <c:v>6965</c:v>
                </c:pt>
                <c:pt idx="9">
                  <c:v>6732</c:v>
                </c:pt>
                <c:pt idx="12">
                  <c:v>6504</c:v>
                </c:pt>
              </c:numCache>
            </c:numRef>
          </c:val>
          <c:extLst xmlns:c16r2="http://schemas.microsoft.com/office/drawing/2015/06/chart">
            <c:ext xmlns:c16="http://schemas.microsoft.com/office/drawing/2014/chart" uri="{C3380CC4-5D6E-409C-BE32-E72D297353CC}">
              <c16:uniqueId val="{00000008-5F4B-4F33-B4BB-5431C2D5F8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165</c:v>
                </c:pt>
                <c:pt idx="3">
                  <c:v>138</c:v>
                </c:pt>
                <c:pt idx="6">
                  <c:v>110</c:v>
                </c:pt>
                <c:pt idx="9">
                  <c:v>83</c:v>
                </c:pt>
                <c:pt idx="12">
                  <c:v>55</c:v>
                </c:pt>
              </c:numCache>
            </c:numRef>
          </c:val>
          <c:extLst xmlns:c16r2="http://schemas.microsoft.com/office/drawing/2015/06/chart">
            <c:ext xmlns:c16="http://schemas.microsoft.com/office/drawing/2014/chart" uri="{C3380CC4-5D6E-409C-BE32-E72D297353CC}">
              <c16:uniqueId val="{00000009-5F4B-4F33-B4BB-5431C2D5F8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15672</c:v>
                </c:pt>
                <c:pt idx="3">
                  <c:v>16656</c:v>
                </c:pt>
                <c:pt idx="6">
                  <c:v>17428</c:v>
                </c:pt>
                <c:pt idx="9">
                  <c:v>18330</c:v>
                </c:pt>
                <c:pt idx="12">
                  <c:v>18324</c:v>
                </c:pt>
              </c:numCache>
            </c:numRef>
          </c:val>
          <c:extLst xmlns:c16r2="http://schemas.microsoft.com/office/drawing/2015/06/chart">
            <c:ext xmlns:c16="http://schemas.microsoft.com/office/drawing/2014/chart" uri="{C3380CC4-5D6E-409C-BE32-E72D297353CC}">
              <c16:uniqueId val="{0000000A-5F4B-4F33-B4BB-5431C2D5F8F4}"/>
            </c:ext>
          </c:extLst>
        </c:ser>
        <c:dLbls>
          <c:showLegendKey val="0"/>
          <c:showVal val="0"/>
          <c:showCatName val="0"/>
          <c:showSerName val="0"/>
          <c:showPercent val="0"/>
          <c:showBubbleSize val="0"/>
        </c:dLbls>
        <c:gapWidth val="100"/>
        <c:overlap val="100"/>
        <c:axId val="395742592"/>
        <c:axId val="39574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1336</c:v>
                </c:pt>
                <c:pt idx="2">
                  <c:v>#N/A</c:v>
                </c:pt>
                <c:pt idx="3">
                  <c:v>#N/A</c:v>
                </c:pt>
                <c:pt idx="4">
                  <c:v>2187</c:v>
                </c:pt>
                <c:pt idx="5">
                  <c:v>#N/A</c:v>
                </c:pt>
                <c:pt idx="6">
                  <c:v>#N/A</c:v>
                </c:pt>
                <c:pt idx="7">
                  <c:v>3431</c:v>
                </c:pt>
                <c:pt idx="8">
                  <c:v>#N/A</c:v>
                </c:pt>
                <c:pt idx="9">
                  <c:v>#N/A</c:v>
                </c:pt>
                <c:pt idx="10">
                  <c:v>5111</c:v>
                </c:pt>
                <c:pt idx="11">
                  <c:v>#N/A</c:v>
                </c:pt>
                <c:pt idx="12">
                  <c:v>#N/A</c:v>
                </c:pt>
                <c:pt idx="13">
                  <c:v>5712</c:v>
                </c:pt>
                <c:pt idx="14">
                  <c:v>#N/A</c:v>
                </c:pt>
              </c:numCache>
            </c:numRef>
          </c:val>
          <c:smooth val="0"/>
          <c:extLst xmlns:c16r2="http://schemas.microsoft.com/office/drawing/2015/06/chart">
            <c:ext xmlns:c16="http://schemas.microsoft.com/office/drawing/2014/chart" uri="{C3380CC4-5D6E-409C-BE32-E72D297353CC}">
              <c16:uniqueId val="{0000000B-5F4B-4F33-B4BB-5431C2D5F8F4}"/>
            </c:ext>
          </c:extLst>
        </c:ser>
        <c:dLbls>
          <c:showLegendKey val="0"/>
          <c:showVal val="0"/>
          <c:showCatName val="0"/>
          <c:showSerName val="0"/>
          <c:showPercent val="0"/>
          <c:showBubbleSize val="0"/>
        </c:dLbls>
        <c:marker val="1"/>
        <c:smooth val="0"/>
        <c:axId val="395742592"/>
        <c:axId val="395748864"/>
      </c:lineChart>
      <c:catAx>
        <c:axId val="3957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5748864"/>
        <c:crosses val="autoZero"/>
        <c:auto val="1"/>
        <c:lblAlgn val="ctr"/>
        <c:lblOffset val="100"/>
        <c:tickLblSkip val="1"/>
        <c:tickMarkSkip val="1"/>
        <c:noMultiLvlLbl val="0"/>
      </c:catAx>
      <c:valAx>
        <c:axId val="39574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7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1176</c:v>
                </c:pt>
                <c:pt idx="1">
                  <c:v>1247</c:v>
                </c:pt>
                <c:pt idx="2">
                  <c:v>1075</c:v>
                </c:pt>
              </c:numCache>
            </c:numRef>
          </c:val>
          <c:extLst xmlns:c16r2="http://schemas.microsoft.com/office/drawing/2015/06/chart">
            <c:ext xmlns:c16="http://schemas.microsoft.com/office/drawing/2014/chart" uri="{C3380CC4-5D6E-409C-BE32-E72D297353CC}">
              <c16:uniqueId val="{00000000-A309-454B-B5F9-9DF181D726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610</c:v>
                </c:pt>
                <c:pt idx="1">
                  <c:v>605</c:v>
                </c:pt>
                <c:pt idx="2">
                  <c:v>435</c:v>
                </c:pt>
              </c:numCache>
            </c:numRef>
          </c:val>
          <c:extLst xmlns:c16r2="http://schemas.microsoft.com/office/drawing/2015/06/chart">
            <c:ext xmlns:c16="http://schemas.microsoft.com/office/drawing/2014/chart" uri="{C3380CC4-5D6E-409C-BE32-E72D297353CC}">
              <c16:uniqueId val="{00000001-A309-454B-B5F9-9DF181D726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1710</c:v>
                </c:pt>
                <c:pt idx="1">
                  <c:v>1641</c:v>
                </c:pt>
                <c:pt idx="2">
                  <c:v>1536</c:v>
                </c:pt>
              </c:numCache>
            </c:numRef>
          </c:val>
          <c:extLst xmlns:c16r2="http://schemas.microsoft.com/office/drawing/2015/06/chart">
            <c:ext xmlns:c16="http://schemas.microsoft.com/office/drawing/2014/chart" uri="{C3380CC4-5D6E-409C-BE32-E72D297353CC}">
              <c16:uniqueId val="{00000002-A309-454B-B5F9-9DF181D726E4}"/>
            </c:ext>
          </c:extLst>
        </c:ser>
        <c:dLbls>
          <c:showLegendKey val="0"/>
          <c:showVal val="0"/>
          <c:showCatName val="0"/>
          <c:showSerName val="0"/>
          <c:showPercent val="0"/>
          <c:showBubbleSize val="0"/>
        </c:dLbls>
        <c:gapWidth val="120"/>
        <c:overlap val="100"/>
        <c:axId val="395588352"/>
        <c:axId val="395589888"/>
      </c:barChart>
      <c:catAx>
        <c:axId val="39558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5589888"/>
        <c:crosses val="autoZero"/>
        <c:auto val="1"/>
        <c:lblAlgn val="ctr"/>
        <c:lblOffset val="100"/>
        <c:tickLblSkip val="1"/>
        <c:tickMarkSkip val="1"/>
        <c:noMultiLvlLbl val="0"/>
      </c:catAx>
      <c:valAx>
        <c:axId val="395589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558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{E4591F83-1BFC-46FF-A9CA-F21F63B483D8}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34-421A-B905-F6E7905D2CD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{8CF9525B-3517-4044-8BF5-250B09747439}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4-421A-B905-F6E7905D2CD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{FA21F491-EFFA-4077-AE81-2F564345C33B}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4-421A-B905-F6E7905D2CD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{FB5D3AAB-F524-42DE-9547-07555941DF9E}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4-421A-B905-F6E7905D2CD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{490B9E6B-FB3A-4B9D-A45D-29459734CAB7}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4-421A-B905-F6E7905D2C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{C897B2C3-F0AA-4E2B-A182-AC3EC248C828}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34-421A-B905-F6E7905D2C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{13DFFAD1-B924-473F-857A-C6710F07E8CF}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34-421A-B905-F6E7905D2CD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{6CC979F4-6059-40DD-AEC8-3E22A8F7B3E4}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34-421A-B905-F6E7905D2CD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{55663AA6-3059-4387-AF4C-2237A33FF8B6}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34-421A-B905-F6E7905D2C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47.3</c:v>
                </c:pt>
                <c:pt idx="32">
                  <c:v>48.7</c:v>
                </c:pt>
              </c:numCache>
            </c:numRef>
          </c:xVal>
          <c:yVal>
            <c:numRef>
              <c:f>公会計指標分析・財政指標組合せ分析表!$BP$51:$DC$51</c:f>
              <c:numCache>
                <c:formatCode>#,##0.0;"▲ "#,##0.0</c:formatCode>
                <c:ptCount val="40"/>
                <c:pt idx="24">
                  <c:v>74.599999999999994</c:v>
                </c:pt>
                <c:pt idx="32">
                  <c:v>83.7</c:v>
                </c:pt>
              </c:numCache>
            </c:numRef>
          </c:yVal>
          <c:smooth val="0"/>
          <c:extLst xmlns:c16r2="http://schemas.microsoft.com/office/drawing/2015/06/chart">
            <c:ext xmlns:c16="http://schemas.microsoft.com/office/drawing/2014/chart" uri="{C3380CC4-5D6E-409C-BE32-E72D297353CC}">
              <c16:uniqueId val="{00000009-B534-421A-B905-F6E7905D2C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{CE8BE1D5-C8A3-4A67-B0C2-534D957CE634}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34-421A-B905-F6E7905D2CD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{A907511C-8A9C-430B-9118-B484FD1574B8}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4-421A-B905-F6E7905D2CD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{E960C706-FA6E-4C94-9A4E-FDF0E45F6A27}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4-421A-B905-F6E7905D2CD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{9ED246F9-97CD-4C0B-A10C-1EE58E8B8A53}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4-421A-B905-F6E7905D2CD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{21B6C1C9-F137-4487-8213-947E5E4DA9F2}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4-421A-B905-F6E7905D2CD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{875AA153-C68F-41A4-88C9-F8E3B9E5993C}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34-421A-B905-F6E7905D2CD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{C22073F2-1A98-41A6-9119-EDD4CD92DCA7}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34-421A-B905-F6E7905D2CD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{F70B7233-7B18-452E-A8EB-46F632DC8BD8}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34-421A-B905-F6E7905D2CD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{590E5BC3-35E3-4ECE-B49E-C247F55C109A}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34-421A-B905-F6E7905D2C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B534-421A-B905-F6E7905D2CD7}"/>
            </c:ext>
          </c:extLst>
        </c:ser>
        <c:dLbls>
          <c:showLegendKey val="0"/>
          <c:showVal val="1"/>
          <c:showCatName val="0"/>
          <c:showSerName val="0"/>
          <c:showPercent val="0"/>
          <c:showBubbleSize val="0"/>
        </c:dLbls>
        <c:axId val="431345664"/>
        <c:axId val="431347584"/>
      </c:scatterChart>
      <c:valAx>
        <c:axId val="431345664"/>
        <c:scaling>
          <c:orientation val="minMax"/>
          <c:max val="5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347584"/>
        <c:crosses val="autoZero"/>
        <c:crossBetween val="midCat"/>
      </c:valAx>
      <c:valAx>
        <c:axId val="431347584"/>
        <c:scaling>
          <c:orientation val="minMax"/>
          <c:max val="9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345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{CAC60E4F-0E5C-4023-BDB8-1DB07CECE53E}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B42-4B21-9AA6-370983194C7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{2BAD10F1-BF0C-49C8-91B5-E39BEE86494A}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42-4B21-9AA6-370983194C7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{481351A7-047D-4EFF-88A8-3F97E2A01F53}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42-4B21-9AA6-370983194C7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{BE67E45D-C1A6-401C-883E-96053A8430C5}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42-4B21-9AA6-370983194C7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{A4F8C548-CB44-488B-AEB7-FA84D01508B4}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42-4B21-9AA6-370983194C7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{E0CADA79-AD6F-4DE6-A26F-CE4BD00B8BFE}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B42-4B21-9AA6-370983194C7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{2C5F7759-25C0-4927-9C47-CAADCB3AADDA}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B42-4B21-9AA6-370983194C7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{DFE56BCE-718F-4FF3-AB19-259402490C98}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B42-4B21-9AA6-370983194C7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{B650042C-2797-4969-9FD1-AA91454AC39B}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B42-4B21-9AA6-370983194C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8.6</c:v>
                </c:pt>
                <c:pt idx="16">
                  <c:v>8.6</c:v>
                </c:pt>
                <c:pt idx="24">
                  <c:v>8.9</c:v>
                </c:pt>
                <c:pt idx="32">
                  <c:v>10.5</c:v>
                </c:pt>
              </c:numCache>
            </c:numRef>
          </c:xVal>
          <c:yVal>
            <c:numRef>
              <c:f>公会計指標分析・財政指標組合せ分析表!$BP$73:$DC$73</c:f>
              <c:numCache>
                <c:formatCode>#,##0.0;"▲ "#,##0.0</c:formatCode>
                <c:ptCount val="40"/>
                <c:pt idx="0">
                  <c:v>18.899999999999999</c:v>
                </c:pt>
                <c:pt idx="8">
                  <c:v>31.8</c:v>
                </c:pt>
                <c:pt idx="16">
                  <c:v>49.5</c:v>
                </c:pt>
                <c:pt idx="24">
                  <c:v>74.599999999999994</c:v>
                </c:pt>
                <c:pt idx="32">
                  <c:v>83.7</c:v>
                </c:pt>
              </c:numCache>
            </c:numRef>
          </c:yVal>
          <c:smooth val="0"/>
          <c:extLst xmlns:c16r2="http://schemas.microsoft.com/office/drawing/2015/06/chart">
            <c:ext xmlns:c16="http://schemas.microsoft.com/office/drawing/2014/chart" uri="{C3380CC4-5D6E-409C-BE32-E72D297353CC}">
              <c16:uniqueId val="{00000009-6B42-4B21-9AA6-370983194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{D62C6CAA-9988-4541-97C8-F2D6A760BF16}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B42-4B21-9AA6-370983194C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{F719981E-9882-4052-87F2-31B75CED91F3}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42-4B21-9AA6-370983194C7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{17D16CB5-8ACC-4F33-9843-5C4AC949F1F6}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42-4B21-9AA6-370983194C7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{6AA91203-D077-41D2-903D-CDB73596B927}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42-4B21-9AA6-370983194C7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{6C50D0AD-0DED-426C-9D9E-664A8CBA4434}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42-4B21-9AA6-370983194C7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{89A7F793-D9C7-458D-BCA2-34400572E542}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B42-4B21-9AA6-370983194C7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{9249DC80-713D-416D-9CF4-632E355DAA70}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B42-4B21-9AA6-370983194C76}"/>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{A5CC2FB3-62A3-4A98-A308-97B1C0BFCD4A}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B42-4B21-9AA6-370983194C7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{C36E6FEA-76F9-40EE-A114-C005E0563509}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B42-4B21-9AA6-370983194C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6B42-4B21-9AA6-370983194C76}"/>
            </c:ext>
          </c:extLst>
        </c:ser>
        <c:dLbls>
          <c:showLegendKey val="0"/>
          <c:showVal val="1"/>
          <c:showCatName val="0"/>
          <c:showSerName val="0"/>
          <c:showPercent val="0"/>
          <c:showBubbleSize val="0"/>
        </c:dLbls>
        <c:axId val="397020544"/>
        <c:axId val="397043200"/>
      </c:scatterChart>
      <c:valAx>
        <c:axId val="397020544"/>
        <c:scaling>
          <c:orientation val="minMax"/>
          <c:max val="10.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7043200"/>
        <c:crosses val="autoZero"/>
        <c:crossBetween val="midCat"/>
      </c:valAx>
      <c:valAx>
        <c:axId val="397043200"/>
        <c:scaling>
          <c:orientation val="minMax"/>
          <c:max val="9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7020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類似団体平均より下回っている。町税の増収等はあったものの、面積が広く、第一次産業を中心とした産業形態により、町の財政構造は自主財源に乏しく、歳入の約３割を地方交付税に依存している。</a:t>
          </a:r>
          <a:endParaRPr lang="ja-JP" altLang="ja-JP" sz="1300">
            <a:effectLst/>
          </a:endParaRPr>
        </a:p>
        <a:p>
          <a:r>
            <a:rPr kumimoji="1" lang="ja-JP" altLang="ja-JP" sz="1300">
              <a:solidFill>
                <a:schemeClr val="dk1"/>
              </a:solidFill>
              <a:effectLst/>
              <a:latin typeface="+mn-lt"/>
              <a:ea typeface="+mn-ea"/>
              <a:cs typeface="+mn-cs"/>
            </a:rPr>
            <a:t>　今後も、歳入の根幹となる町税等の収納率向上に努めるとともに、手数料等受益者負担の公平性を図るなど、多額の財政需要に見合う自主財源の確保に努めるとともに、歳入総額の減少に耐え得る歳出構造の構築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111478</xdr:rowOff>
    </xdr:from>
    <xdr:to>
      <xdr:col>23</xdr:col>
      <xdr:colOff>133350</xdr:colOff>
      <xdr:row>44</xdr:row>
      <xdr:rowOff>124883</xdr:rowOff>
    </xdr:to>
    <xdr:cxnSp macro="">
      <xdr:nvCxnSpPr>
        <xdr:cNvPr id="69" name="直線コネクタ 68"/>
        <xdr:cNvCxnSpPr/>
      </xdr:nvCxnSpPr>
      <xdr:spPr>
        <a:xfrm flipV="1">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151695</xdr:rowOff>
    </xdr:to>
    <xdr:cxnSp macro="">
      <xdr:nvCxnSpPr>
        <xdr:cNvPr id="72" name="直線コネクタ 71"/>
        <xdr:cNvCxnSpPr/>
      </xdr:nvCxnSpPr>
      <xdr:spPr>
        <a:xfrm flipV="1">
          <a:off x="3225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151695</xdr:rowOff>
    </xdr:from>
    <xdr:to>
      <xdr:col>15</xdr:col>
      <xdr:colOff>82550</xdr:colOff>
      <xdr:row>44</xdr:row>
      <xdr:rowOff>165100</xdr:rowOff>
    </xdr:to>
    <xdr:cxnSp macro="">
      <xdr:nvCxnSpPr>
        <xdr:cNvPr id="75" name="直線コネクタ 74"/>
        <xdr:cNvCxnSpPr/>
      </xdr:nvCxnSpPr>
      <xdr:spPr>
        <a:xfrm flipV="1">
          <a:off x="2336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7055</xdr:rowOff>
    </xdr:to>
    <xdr:cxnSp macro="">
      <xdr:nvCxnSpPr>
        <xdr:cNvPr id="78" name="直線コネクタ 77"/>
        <xdr:cNvCxnSpPr/>
      </xdr:nvCxnSpPr>
      <xdr:spPr>
        <a:xfrm flipV="1">
          <a:off x="1447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60678</xdr:rowOff>
    </xdr:from>
    <xdr:to>
      <xdr:col>23</xdr:col>
      <xdr:colOff>184150</xdr:colOff>
      <xdr:row>44</xdr:row>
      <xdr:rowOff>162278</xdr:rowOff>
    </xdr:to>
    <xdr:sp macro="" textlink="">
      <xdr:nvSpPr>
        <xdr:cNvPr id="88" name="楕円 87"/>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32755</xdr:rowOff>
    </xdr:from>
    <xdr:ext cx="762000" cy="259045"/>
    <xdr:sp macro="" textlink="">
      <xdr:nvSpPr>
        <xdr:cNvPr id="89" name="財政力該当値テキスト"/>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100895</xdr:rowOff>
    </xdr:from>
    <xdr:to>
      <xdr:col>15</xdr:col>
      <xdr:colOff>133350</xdr:colOff>
      <xdr:row>45</xdr:row>
      <xdr:rowOff>31045</xdr:rowOff>
    </xdr:to>
    <xdr:sp macro="" textlink="">
      <xdr:nvSpPr>
        <xdr:cNvPr id="92" name="楕円 91"/>
        <xdr:cNvSpPr/>
      </xdr:nvSpPr>
      <xdr:spPr>
        <a:xfrm>
          <a:off x="3175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15822</xdr:rowOff>
    </xdr:from>
    <xdr:ext cx="762000" cy="259045"/>
    <xdr:sp macro="" textlink="">
      <xdr:nvSpPr>
        <xdr:cNvPr id="93" name="テキスト ボックス 92"/>
        <xdr:cNvSpPr txBox="1"/>
      </xdr:nvSpPr>
      <xdr:spPr>
        <a:xfrm>
          <a:off x="2844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127705</xdr:rowOff>
    </xdr:from>
    <xdr:to>
      <xdr:col>7</xdr:col>
      <xdr:colOff>31750</xdr:colOff>
      <xdr:row>45</xdr:row>
      <xdr:rowOff>57855</xdr:rowOff>
    </xdr:to>
    <xdr:sp macro="" textlink="">
      <xdr:nvSpPr>
        <xdr:cNvPr id="96" name="楕円 95"/>
        <xdr:cNvSpPr/>
      </xdr:nvSpPr>
      <xdr:spPr>
        <a:xfrm>
          <a:off x="1397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42632</xdr:rowOff>
    </xdr:from>
    <xdr:ext cx="762000" cy="259045"/>
    <xdr:sp macro="" textlink="">
      <xdr:nvSpPr>
        <xdr:cNvPr id="97" name="テキスト ボックス 96"/>
        <xdr:cNvSpPr txBox="1"/>
      </xdr:nvSpPr>
      <xdr:spPr>
        <a:xfrm>
          <a:off x="1066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類似団体平均より上回っている。前年度よりも公債費が増加し</a:t>
          </a:r>
          <a:r>
            <a:rPr kumimoji="1" lang="ja-JP" altLang="en-US" sz="1300">
              <a:solidFill>
                <a:schemeClr val="dk1"/>
              </a:solidFill>
              <a:effectLst/>
              <a:latin typeface="+mn-lt"/>
              <a:ea typeface="+mn-ea"/>
              <a:cs typeface="+mn-cs"/>
            </a:rPr>
            <a:t>ているものの、</a:t>
          </a:r>
          <a:r>
            <a:rPr kumimoji="1" lang="ja-JP" altLang="ja-JP" sz="1300">
              <a:solidFill>
                <a:schemeClr val="dk1"/>
              </a:solidFill>
              <a:effectLst/>
              <a:latin typeface="+mn-lt"/>
              <a:ea typeface="+mn-ea"/>
              <a:cs typeface="+mn-cs"/>
            </a:rPr>
            <a:t>税収などが増加し、除雪経費などの維持補修費も減少したことから、前年度比で</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　今後についても「中標津町</a:t>
          </a:r>
          <a:r>
            <a:rPr kumimoji="1" lang="ja-JP" altLang="en-US" sz="1300">
              <a:solidFill>
                <a:schemeClr val="dk1"/>
              </a:solidFill>
              <a:effectLst/>
              <a:latin typeface="+mn-lt"/>
              <a:ea typeface="+mn-ea"/>
              <a:cs typeface="+mn-cs"/>
            </a:rPr>
            <a:t>行財政健全化緊急対策方針</a:t>
          </a:r>
          <a:r>
            <a:rPr kumimoji="1" lang="ja-JP" altLang="ja-JP" sz="1300">
              <a:solidFill>
                <a:schemeClr val="dk1"/>
              </a:solidFill>
              <a:effectLst/>
              <a:latin typeface="+mn-lt"/>
              <a:ea typeface="+mn-ea"/>
              <a:cs typeface="+mn-cs"/>
            </a:rPr>
            <a:t>」に基づき、事務事業の見直しを進め、優先度の低い事業などについては計画</a:t>
          </a:r>
          <a:r>
            <a:rPr kumimoji="1" lang="ja-JP" altLang="en-US" sz="1300">
              <a:solidFill>
                <a:schemeClr val="dk1"/>
              </a:solidFill>
              <a:effectLst/>
              <a:latin typeface="+mn-lt"/>
              <a:ea typeface="+mn-ea"/>
              <a:cs typeface="+mn-cs"/>
            </a:rPr>
            <a:t>的</a:t>
          </a:r>
          <a:r>
            <a:rPr kumimoji="1" lang="ja-JP" altLang="ja-JP" sz="1300">
              <a:solidFill>
                <a:schemeClr val="dk1"/>
              </a:solidFill>
              <a:effectLst/>
              <a:latin typeface="+mn-lt"/>
              <a:ea typeface="+mn-ea"/>
              <a:cs typeface="+mn-cs"/>
            </a:rPr>
            <a:t>に廃止・縮小を行い、歳出削減に努める。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19262</xdr:rowOff>
    </xdr:to>
    <xdr:cxnSp macro="">
      <xdr:nvCxnSpPr>
        <xdr:cNvPr id="132" name="直線コネクタ 131"/>
        <xdr:cNvCxnSpPr/>
      </xdr:nvCxnSpPr>
      <xdr:spPr>
        <a:xfrm flipV="1">
          <a:off x="4114800" y="1097195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19262</xdr:rowOff>
    </xdr:to>
    <xdr:cxnSp macro="">
      <xdr:nvCxnSpPr>
        <xdr:cNvPr id="135" name="直線コネクタ 134"/>
        <xdr:cNvCxnSpPr/>
      </xdr:nvCxnSpPr>
      <xdr:spPr>
        <a:xfrm>
          <a:off x="3225800" y="10923694"/>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64</xdr:row>
      <xdr:rowOff>3175</xdr:rowOff>
    </xdr:to>
    <xdr:cxnSp macro="">
      <xdr:nvCxnSpPr>
        <xdr:cNvPr id="138" name="直線コネクタ 137"/>
        <xdr:cNvCxnSpPr/>
      </xdr:nvCxnSpPr>
      <xdr:spPr>
        <a:xfrm flipV="1">
          <a:off x="2336800" y="1092369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64</xdr:row>
      <xdr:rowOff>3175</xdr:rowOff>
    </xdr:to>
    <xdr:cxnSp macro="">
      <xdr:nvCxnSpPr>
        <xdr:cNvPr id="141" name="直線コネクタ 140"/>
        <xdr:cNvCxnSpPr/>
      </xdr:nvCxnSpPr>
      <xdr:spPr>
        <a:xfrm>
          <a:off x="1447800" y="1075076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1" name="楕円 150"/>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2"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3" name="楕円 152"/>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4" name="テキスト ボックス 153"/>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7" name="楕円 156"/>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8" name="テキスト ボックス 157"/>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70062</xdr:rowOff>
    </xdr:from>
    <xdr:to>
      <xdr:col>7</xdr:col>
      <xdr:colOff>31750</xdr:colOff>
      <xdr:row>63</xdr:row>
      <xdr:rowOff>212</xdr:rowOff>
    </xdr:to>
    <xdr:sp macro="" textlink="">
      <xdr:nvSpPr>
        <xdr:cNvPr id="159" name="楕円 158"/>
        <xdr:cNvSpPr/>
      </xdr:nvSpPr>
      <xdr:spPr>
        <a:xfrm>
          <a:off x="1397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156439</xdr:rowOff>
    </xdr:from>
    <xdr:ext cx="762000" cy="259045"/>
    <xdr:sp macro="" textlink="">
      <xdr:nvSpPr>
        <xdr:cNvPr id="160" name="テキスト ボックス 159"/>
        <xdr:cNvSpPr txBox="1"/>
      </xdr:nvSpPr>
      <xdr:spPr>
        <a:xfrm>
          <a:off x="1066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人事院勧告に基づく俸給の引き上げ、勤勉手当支給割合の改定により増額となっている。また、委託料の増などにより物件費も増加していることから、人件費・物件費等全体では前年度より増額となっている。</a:t>
          </a:r>
          <a:endParaRPr lang="ja-JP" altLang="ja-JP" sz="1300">
            <a:effectLst/>
          </a:endParaRPr>
        </a:p>
        <a:p>
          <a:r>
            <a:rPr kumimoji="1" lang="ja-JP" altLang="ja-JP" sz="1300">
              <a:solidFill>
                <a:schemeClr val="dk1"/>
              </a:solidFill>
              <a:effectLst/>
              <a:latin typeface="+mn-lt"/>
              <a:ea typeface="+mn-ea"/>
              <a:cs typeface="+mn-cs"/>
            </a:rPr>
            <a:t>　今後も引き続き、効率的な事務の執行を推進し、歳出削減に努めるほか、施設管理運営にあたっては、指定管理者制度による委託化を進める。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26910</xdr:rowOff>
    </xdr:from>
    <xdr:to>
      <xdr:col>23</xdr:col>
      <xdr:colOff>133350</xdr:colOff>
      <xdr:row>86</xdr:row>
      <xdr:rowOff>57779</xdr:rowOff>
    </xdr:to>
    <xdr:cxnSp macro="">
      <xdr:nvCxnSpPr>
        <xdr:cNvPr id="195" name="直線コネクタ 194"/>
        <xdr:cNvCxnSpPr/>
      </xdr:nvCxnSpPr>
      <xdr:spPr>
        <a:xfrm>
          <a:off x="4114800" y="14771610"/>
          <a:ext cx="838200" cy="3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3198</xdr:rowOff>
    </xdr:from>
    <xdr:to>
      <xdr:col>19</xdr:col>
      <xdr:colOff>133350</xdr:colOff>
      <xdr:row>86</xdr:row>
      <xdr:rowOff>26910</xdr:rowOff>
    </xdr:to>
    <xdr:cxnSp macro="">
      <xdr:nvCxnSpPr>
        <xdr:cNvPr id="198" name="直線コネクタ 197"/>
        <xdr:cNvCxnSpPr/>
      </xdr:nvCxnSpPr>
      <xdr:spPr>
        <a:xfrm>
          <a:off x="3225800" y="14747898"/>
          <a:ext cx="889000" cy="2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3198</xdr:rowOff>
    </xdr:from>
    <xdr:to>
      <xdr:col>15</xdr:col>
      <xdr:colOff>82550</xdr:colOff>
      <xdr:row>86</xdr:row>
      <xdr:rowOff>75050</xdr:rowOff>
    </xdr:to>
    <xdr:cxnSp macro="">
      <xdr:nvCxnSpPr>
        <xdr:cNvPr id="201" name="直線コネクタ 200"/>
        <xdr:cNvCxnSpPr/>
      </xdr:nvCxnSpPr>
      <xdr:spPr>
        <a:xfrm flipV="1">
          <a:off x="2336800" y="14747898"/>
          <a:ext cx="889000" cy="7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68323</xdr:rowOff>
    </xdr:from>
    <xdr:to>
      <xdr:col>11</xdr:col>
      <xdr:colOff>31750</xdr:colOff>
      <xdr:row>86</xdr:row>
      <xdr:rowOff>75050</xdr:rowOff>
    </xdr:to>
    <xdr:cxnSp macro="">
      <xdr:nvCxnSpPr>
        <xdr:cNvPr id="204" name="直線コネクタ 203"/>
        <xdr:cNvCxnSpPr/>
      </xdr:nvCxnSpPr>
      <xdr:spPr>
        <a:xfrm>
          <a:off x="1447800" y="14641573"/>
          <a:ext cx="889000" cy="17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6979</xdr:rowOff>
    </xdr:from>
    <xdr:to>
      <xdr:col>23</xdr:col>
      <xdr:colOff>184150</xdr:colOff>
      <xdr:row>86</xdr:row>
      <xdr:rowOff>108579</xdr:rowOff>
    </xdr:to>
    <xdr:sp macro="" textlink="">
      <xdr:nvSpPr>
        <xdr:cNvPr id="214" name="楕円 213"/>
        <xdr:cNvSpPr/>
      </xdr:nvSpPr>
      <xdr:spPr>
        <a:xfrm>
          <a:off x="4902200" y="147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150506</xdr:rowOff>
    </xdr:from>
    <xdr:ext cx="762000" cy="259045"/>
    <xdr:sp macro="" textlink="">
      <xdr:nvSpPr>
        <xdr:cNvPr id="215" name="人件費・物件費等の状況該当値テキスト"/>
        <xdr:cNvSpPr txBox="1"/>
      </xdr:nvSpPr>
      <xdr:spPr>
        <a:xfrm>
          <a:off x="5041900" y="1472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147560</xdr:rowOff>
    </xdr:from>
    <xdr:to>
      <xdr:col>19</xdr:col>
      <xdr:colOff>184150</xdr:colOff>
      <xdr:row>86</xdr:row>
      <xdr:rowOff>77710</xdr:rowOff>
    </xdr:to>
    <xdr:sp macro="" textlink="">
      <xdr:nvSpPr>
        <xdr:cNvPr id="216" name="楕円 215"/>
        <xdr:cNvSpPr/>
      </xdr:nvSpPr>
      <xdr:spPr>
        <a:xfrm>
          <a:off x="4064000" y="147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62487</xdr:rowOff>
    </xdr:from>
    <xdr:ext cx="736600" cy="259045"/>
    <xdr:sp macro="" textlink="">
      <xdr:nvSpPr>
        <xdr:cNvPr id="217" name="テキスト ボックス 216"/>
        <xdr:cNvSpPr txBox="1"/>
      </xdr:nvSpPr>
      <xdr:spPr>
        <a:xfrm>
          <a:off x="3733800" y="1480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123848</xdr:rowOff>
    </xdr:from>
    <xdr:to>
      <xdr:col>15</xdr:col>
      <xdr:colOff>133350</xdr:colOff>
      <xdr:row>86</xdr:row>
      <xdr:rowOff>53998</xdr:rowOff>
    </xdr:to>
    <xdr:sp macro="" textlink="">
      <xdr:nvSpPr>
        <xdr:cNvPr id="218" name="楕円 217"/>
        <xdr:cNvSpPr/>
      </xdr:nvSpPr>
      <xdr:spPr>
        <a:xfrm>
          <a:off x="3175000" y="1469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38775</xdr:rowOff>
    </xdr:from>
    <xdr:ext cx="762000" cy="259045"/>
    <xdr:sp macro="" textlink="">
      <xdr:nvSpPr>
        <xdr:cNvPr id="219" name="テキスト ボックス 218"/>
        <xdr:cNvSpPr txBox="1"/>
      </xdr:nvSpPr>
      <xdr:spPr>
        <a:xfrm>
          <a:off x="2844800" y="147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24250</xdr:rowOff>
    </xdr:from>
    <xdr:to>
      <xdr:col>11</xdr:col>
      <xdr:colOff>82550</xdr:colOff>
      <xdr:row>86</xdr:row>
      <xdr:rowOff>125850</xdr:rowOff>
    </xdr:to>
    <xdr:sp macro="" textlink="">
      <xdr:nvSpPr>
        <xdr:cNvPr id="220" name="楕円 219"/>
        <xdr:cNvSpPr/>
      </xdr:nvSpPr>
      <xdr:spPr>
        <a:xfrm>
          <a:off x="2286000" y="147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110627</xdr:rowOff>
    </xdr:from>
    <xdr:ext cx="762000" cy="259045"/>
    <xdr:sp macro="" textlink="">
      <xdr:nvSpPr>
        <xdr:cNvPr id="221" name="テキスト ボックス 220"/>
        <xdr:cNvSpPr txBox="1"/>
      </xdr:nvSpPr>
      <xdr:spPr>
        <a:xfrm>
          <a:off x="1955800" y="148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17523</xdr:rowOff>
    </xdr:from>
    <xdr:to>
      <xdr:col>7</xdr:col>
      <xdr:colOff>31750</xdr:colOff>
      <xdr:row>85</xdr:row>
      <xdr:rowOff>119123</xdr:rowOff>
    </xdr:to>
    <xdr:sp macro="" textlink="">
      <xdr:nvSpPr>
        <xdr:cNvPr id="222" name="楕円 221"/>
        <xdr:cNvSpPr/>
      </xdr:nvSpPr>
      <xdr:spPr>
        <a:xfrm>
          <a:off x="1397000" y="145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103900</xdr:rowOff>
    </xdr:from>
    <xdr:ext cx="762000" cy="259045"/>
    <xdr:sp macro="" textlink="">
      <xdr:nvSpPr>
        <xdr:cNvPr id="223" name="テキスト ボックス 222"/>
        <xdr:cNvSpPr txBox="1"/>
      </xdr:nvSpPr>
      <xdr:spPr>
        <a:xfrm>
          <a:off x="1066800" y="1467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類似団体平均より下回っている。今後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、職員の定員管理計画に基づき、適正な定員管理を行うとともに、義務的経費の抑制に努める。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7" name="直線コネクタ 256"/>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58561</xdr:rowOff>
    </xdr:to>
    <xdr:cxnSp macro="">
      <xdr:nvCxnSpPr>
        <xdr:cNvPr id="260" name="直線コネクタ 259"/>
        <xdr:cNvCxnSpPr/>
      </xdr:nvCxnSpPr>
      <xdr:spPr>
        <a:xfrm flipV="1">
          <a:off x="15290800" y="145379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3" name="直線コネクタ 262"/>
        <xdr:cNvCxnSpPr/>
      </xdr:nvCxnSpPr>
      <xdr:spPr>
        <a:xfrm>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6" name="直線コネクタ 265"/>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6" name="楕円 275"/>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7" name="給与水準   （国との比較）該当値テキスト"/>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8" name="楕円 277"/>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9" name="テキスト ボックス 278"/>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0" name="楕円 279"/>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1" name="テキスト ボックス 280"/>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4" name="楕円 283"/>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5" name="テキスト ボックス 284"/>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類似団体平均を上回っている。本町は、広大な行政面積を有し、多数の施設を保有していること、また、</a:t>
          </a:r>
          <a:r>
            <a:rPr kumimoji="1" lang="ja-JP" altLang="en-US" sz="1300">
              <a:solidFill>
                <a:schemeClr val="dk1"/>
              </a:solidFill>
              <a:effectLst/>
              <a:latin typeface="+mn-lt"/>
              <a:ea typeface="+mn-ea"/>
              <a:cs typeface="+mn-cs"/>
            </a:rPr>
            <a:t>町立</a:t>
          </a:r>
          <a:r>
            <a:rPr kumimoji="1" lang="ja-JP" altLang="ja-JP" sz="1300">
              <a:solidFill>
                <a:schemeClr val="dk1"/>
              </a:solidFill>
              <a:effectLst/>
              <a:latin typeface="+mn-lt"/>
              <a:ea typeface="+mn-ea"/>
              <a:cs typeface="+mn-cs"/>
            </a:rPr>
            <a:t>中標津農業高等学校への教職員等の配置などにより、平均を押し上げている。</a:t>
          </a:r>
          <a:endParaRPr lang="ja-JP" altLang="ja-JP" sz="1300">
            <a:effectLst/>
          </a:endParaRPr>
        </a:p>
        <a:p>
          <a:r>
            <a:rPr kumimoji="1" lang="ja-JP" altLang="ja-JP" sz="1300">
              <a:solidFill>
                <a:schemeClr val="dk1"/>
              </a:solidFill>
              <a:effectLst/>
              <a:latin typeface="+mn-lt"/>
              <a:ea typeface="+mn-ea"/>
              <a:cs typeface="+mn-cs"/>
            </a:rPr>
            <a:t>　今後についても、事務事業体系の見直し等を行い、柔軟で積極的な行財政運営を可能とする新しい組織体制の構築を目指すとともに、引き続き、将来の行政経営を担う人材を計画的に確保しながら適切な定員管理を図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94192</xdr:rowOff>
    </xdr:from>
    <xdr:to>
      <xdr:col>81</xdr:col>
      <xdr:colOff>44450</xdr:colOff>
      <xdr:row>63</xdr:row>
      <xdr:rowOff>107597</xdr:rowOff>
    </xdr:to>
    <xdr:cxnSp macro="">
      <xdr:nvCxnSpPr>
        <xdr:cNvPr id="320" name="直線コネクタ 319"/>
        <xdr:cNvCxnSpPr/>
      </xdr:nvCxnSpPr>
      <xdr:spPr>
        <a:xfrm>
          <a:off x="16179800" y="10895542"/>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94192</xdr:rowOff>
    </xdr:to>
    <xdr:cxnSp macro="">
      <xdr:nvCxnSpPr>
        <xdr:cNvPr id="323" name="直線コネクタ 322"/>
        <xdr:cNvCxnSpPr/>
      </xdr:nvCxnSpPr>
      <xdr:spPr>
        <a:xfrm>
          <a:off x="15290800" y="1083119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60678</xdr:rowOff>
    </xdr:to>
    <xdr:cxnSp macro="">
      <xdr:nvCxnSpPr>
        <xdr:cNvPr id="326" name="直線コネクタ 325"/>
        <xdr:cNvCxnSpPr/>
      </xdr:nvCxnSpPr>
      <xdr:spPr>
        <a:xfrm flipV="1">
          <a:off x="14401800" y="10831195"/>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60678</xdr:rowOff>
    </xdr:to>
    <xdr:cxnSp macro="">
      <xdr:nvCxnSpPr>
        <xdr:cNvPr id="329" name="直線コネクタ 328"/>
        <xdr:cNvCxnSpPr/>
      </xdr:nvCxnSpPr>
      <xdr:spPr>
        <a:xfrm>
          <a:off x="13512800" y="10851304"/>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56797</xdr:rowOff>
    </xdr:from>
    <xdr:to>
      <xdr:col>81</xdr:col>
      <xdr:colOff>95250</xdr:colOff>
      <xdr:row>63</xdr:row>
      <xdr:rowOff>158397</xdr:rowOff>
    </xdr:to>
    <xdr:sp macro="" textlink="">
      <xdr:nvSpPr>
        <xdr:cNvPr id="339" name="楕円 338"/>
        <xdr:cNvSpPr/>
      </xdr:nvSpPr>
      <xdr:spPr>
        <a:xfrm>
          <a:off x="169672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28874</xdr:rowOff>
    </xdr:from>
    <xdr:ext cx="762000" cy="259045"/>
    <xdr:sp macro="" textlink="">
      <xdr:nvSpPr>
        <xdr:cNvPr id="340" name="定員管理の状況該当値テキスト"/>
        <xdr:cNvSpPr txBox="1"/>
      </xdr:nvSpPr>
      <xdr:spPr>
        <a:xfrm>
          <a:off x="17106900" y="1083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43392</xdr:rowOff>
    </xdr:from>
    <xdr:to>
      <xdr:col>77</xdr:col>
      <xdr:colOff>95250</xdr:colOff>
      <xdr:row>63</xdr:row>
      <xdr:rowOff>144992</xdr:rowOff>
    </xdr:to>
    <xdr:sp macro="" textlink="">
      <xdr:nvSpPr>
        <xdr:cNvPr id="341" name="楕円 340"/>
        <xdr:cNvSpPr/>
      </xdr:nvSpPr>
      <xdr:spPr>
        <a:xfrm>
          <a:off x="16129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129769</xdr:rowOff>
    </xdr:from>
    <xdr:ext cx="736600" cy="259045"/>
    <xdr:sp macro="" textlink="">
      <xdr:nvSpPr>
        <xdr:cNvPr id="342" name="テキスト ボックス 341"/>
        <xdr:cNvSpPr txBox="1"/>
      </xdr:nvSpPr>
      <xdr:spPr>
        <a:xfrm>
          <a:off x="15798800" y="1093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3" name="楕円 342"/>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4" name="テキスト ボックス 343"/>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9878</xdr:rowOff>
    </xdr:from>
    <xdr:to>
      <xdr:col>68</xdr:col>
      <xdr:colOff>203200</xdr:colOff>
      <xdr:row>63</xdr:row>
      <xdr:rowOff>111478</xdr:rowOff>
    </xdr:to>
    <xdr:sp macro="" textlink="">
      <xdr:nvSpPr>
        <xdr:cNvPr id="345" name="楕円 344"/>
        <xdr:cNvSpPr/>
      </xdr:nvSpPr>
      <xdr:spPr>
        <a:xfrm>
          <a:off x="14351000" y="108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96255</xdr:rowOff>
    </xdr:from>
    <xdr:ext cx="762000" cy="259045"/>
    <xdr:sp macro="" textlink="">
      <xdr:nvSpPr>
        <xdr:cNvPr id="346" name="テキスト ボックス 345"/>
        <xdr:cNvSpPr txBox="1"/>
      </xdr:nvSpPr>
      <xdr:spPr>
        <a:xfrm>
          <a:off x="14020800" y="108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47" name="楕円 346"/>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48" name="テキスト ボックス 347"/>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類似団体平均を上回っている。過去に借入れた臨時地方道路整備事業や</a:t>
          </a:r>
          <a:r>
            <a:rPr kumimoji="1" lang="ja-JP" altLang="en-US" sz="1300">
              <a:solidFill>
                <a:schemeClr val="dk1"/>
              </a:solidFill>
              <a:effectLst/>
              <a:latin typeface="+mn-lt"/>
              <a:ea typeface="+mn-ea"/>
              <a:cs typeface="+mn-cs"/>
            </a:rPr>
            <a:t>公営住宅建設</a:t>
          </a:r>
          <a:r>
            <a:rPr kumimoji="1" lang="ja-JP" altLang="ja-JP" sz="1300">
              <a:solidFill>
                <a:schemeClr val="dk1"/>
              </a:solidFill>
              <a:effectLst/>
              <a:latin typeface="+mn-lt"/>
              <a:ea typeface="+mn-ea"/>
              <a:cs typeface="+mn-cs"/>
            </a:rPr>
            <a:t>事業などの償還が終了したものの、</a:t>
          </a:r>
          <a:r>
            <a:rPr kumimoji="1" lang="ja-JP" altLang="en-US" sz="1300">
              <a:solidFill>
                <a:schemeClr val="dk1"/>
              </a:solidFill>
              <a:effectLst/>
              <a:latin typeface="+mn-lt"/>
              <a:ea typeface="+mn-ea"/>
              <a:cs typeface="+mn-cs"/>
            </a:rPr>
            <a:t>計根別小中学校建設</a:t>
          </a:r>
          <a:r>
            <a:rPr kumimoji="1" lang="ja-JP" altLang="ja-JP" sz="1300">
              <a:solidFill>
                <a:schemeClr val="dk1"/>
              </a:solidFill>
              <a:effectLst/>
              <a:latin typeface="+mn-lt"/>
              <a:ea typeface="+mn-ea"/>
              <a:cs typeface="+mn-cs"/>
            </a:rPr>
            <a:t>事業や、公営住宅建設事業（旭第２団地）などの償還が始まったことなどに伴い、今年度は前年度比で</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％の増となっている。</a:t>
          </a:r>
          <a:endParaRPr lang="ja-JP" altLang="ja-JP" sz="1300">
            <a:effectLst/>
          </a:endParaRPr>
        </a:p>
        <a:p>
          <a:r>
            <a:rPr kumimoji="1" lang="ja-JP" altLang="ja-JP" sz="1300">
              <a:solidFill>
                <a:schemeClr val="dk1"/>
              </a:solidFill>
              <a:effectLst/>
              <a:latin typeface="+mn-lt"/>
              <a:ea typeface="+mn-ea"/>
              <a:cs typeface="+mn-cs"/>
            </a:rPr>
            <a:t>　今後も「中標津町</a:t>
          </a:r>
          <a:r>
            <a:rPr kumimoji="1" lang="ja-JP" altLang="en-US" sz="1300">
              <a:solidFill>
                <a:schemeClr val="dk1"/>
              </a:solidFill>
              <a:effectLst/>
              <a:latin typeface="+mn-lt"/>
              <a:ea typeface="+mn-ea"/>
              <a:cs typeface="+mn-cs"/>
            </a:rPr>
            <a:t>行財政健全化緊急対策方針</a:t>
          </a:r>
          <a:r>
            <a:rPr kumimoji="1" lang="ja-JP" altLang="ja-JP" sz="1300">
              <a:solidFill>
                <a:schemeClr val="dk1"/>
              </a:solidFill>
              <a:effectLst/>
              <a:latin typeface="+mn-lt"/>
              <a:ea typeface="+mn-ea"/>
              <a:cs typeface="+mn-cs"/>
            </a:rPr>
            <a:t>」に基づき、早期健全化基準を超えないよう、公債費負担の適正化に努める。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42</xdr:row>
      <xdr:rowOff>73660</xdr:rowOff>
    </xdr:to>
    <xdr:cxnSp macro="">
      <xdr:nvCxnSpPr>
        <xdr:cNvPr id="380" name="直線コネクタ 379"/>
        <xdr:cNvCxnSpPr/>
      </xdr:nvCxnSpPr>
      <xdr:spPr>
        <a:xfrm>
          <a:off x="16179800" y="7120128"/>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90678</xdr:rowOff>
    </xdr:to>
    <xdr:cxnSp macro="">
      <xdr:nvCxnSpPr>
        <xdr:cNvPr id="383" name="直線コネクタ 382"/>
        <xdr:cNvCxnSpPr/>
      </xdr:nvCxnSpPr>
      <xdr:spPr>
        <a:xfrm>
          <a:off x="15290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61722</xdr:rowOff>
    </xdr:to>
    <xdr:cxnSp macro="">
      <xdr:nvCxnSpPr>
        <xdr:cNvPr id="386" name="直線コネクタ 385"/>
        <xdr:cNvCxnSpPr/>
      </xdr:nvCxnSpPr>
      <xdr:spPr>
        <a:xfrm>
          <a:off x="14401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158242</xdr:rowOff>
    </xdr:to>
    <xdr:cxnSp macro="">
      <xdr:nvCxnSpPr>
        <xdr:cNvPr id="389" name="直線コネクタ 388"/>
        <xdr:cNvCxnSpPr/>
      </xdr:nvCxnSpPr>
      <xdr:spPr>
        <a:xfrm flipV="1">
          <a:off x="13512800" y="709117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3" name="楕円 402"/>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404" name="テキスト ボックス 40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6" name="テキスト ボックス 40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7" name="楕円 406"/>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8" name="テキスト ボックス 407"/>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類似団体平均より上回っている。標準財政規模や基金残高の減はもとより、普通建設事業費の増に伴い地方債の現在高が上昇したことにより、前年度比増となっている。</a:t>
          </a:r>
          <a:endParaRPr lang="ja-JP" altLang="ja-JP" sz="1300">
            <a:effectLst/>
          </a:endParaRPr>
        </a:p>
        <a:p>
          <a:r>
            <a:rPr kumimoji="1" lang="ja-JP" altLang="ja-JP" sz="1300">
              <a:solidFill>
                <a:schemeClr val="dk1"/>
              </a:solidFill>
              <a:effectLst/>
              <a:latin typeface="+mn-lt"/>
              <a:ea typeface="+mn-ea"/>
              <a:cs typeface="+mn-cs"/>
            </a:rPr>
            <a:t>　今後は、公債費負担の適正化を行うとともに、経費の削減に向けた事務事業の見直しなどにより、行財政改革を進め、健全な財政運営に努める。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84304</xdr:rowOff>
    </xdr:from>
    <xdr:to>
      <xdr:col>81</xdr:col>
      <xdr:colOff>44450</xdr:colOff>
      <xdr:row>19</xdr:row>
      <xdr:rowOff>17417</xdr:rowOff>
    </xdr:to>
    <xdr:cxnSp macro="">
      <xdr:nvCxnSpPr>
        <xdr:cNvPr id="444" name="直線コネクタ 443"/>
        <xdr:cNvCxnSpPr/>
      </xdr:nvCxnSpPr>
      <xdr:spPr>
        <a:xfrm>
          <a:off x="16179800" y="317040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110749</xdr:rowOff>
    </xdr:from>
    <xdr:ext cx="762000" cy="259045"/>
    <xdr:sp macro="" textlink="">
      <xdr:nvSpPr>
        <xdr:cNvPr id="445"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138793</xdr:rowOff>
    </xdr:from>
    <xdr:to>
      <xdr:col>77</xdr:col>
      <xdr:colOff>44450</xdr:colOff>
      <xdr:row>18</xdr:row>
      <xdr:rowOff>84304</xdr:rowOff>
    </xdr:to>
    <xdr:cxnSp macro="">
      <xdr:nvCxnSpPr>
        <xdr:cNvPr id="447" name="直線コネクタ 446"/>
        <xdr:cNvCxnSpPr/>
      </xdr:nvCxnSpPr>
      <xdr:spPr>
        <a:xfrm>
          <a:off x="15290800" y="2881993"/>
          <a:ext cx="889000" cy="28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106862</xdr:rowOff>
    </xdr:from>
    <xdr:to>
      <xdr:col>72</xdr:col>
      <xdr:colOff>203200</xdr:colOff>
      <xdr:row>16</xdr:row>
      <xdr:rowOff>138793</xdr:rowOff>
    </xdr:to>
    <xdr:cxnSp macro="">
      <xdr:nvCxnSpPr>
        <xdr:cNvPr id="450" name="直線コネクタ 449"/>
        <xdr:cNvCxnSpPr/>
      </xdr:nvCxnSpPr>
      <xdr:spPr>
        <a:xfrm>
          <a:off x="14401800" y="2678612"/>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130084</xdr:rowOff>
    </xdr:from>
    <xdr:to>
      <xdr:col>68</xdr:col>
      <xdr:colOff>152400</xdr:colOff>
      <xdr:row>15</xdr:row>
      <xdr:rowOff>106862</xdr:rowOff>
    </xdr:to>
    <xdr:cxnSp macro="">
      <xdr:nvCxnSpPr>
        <xdr:cNvPr id="453" name="直線コネクタ 452"/>
        <xdr:cNvCxnSpPr/>
      </xdr:nvCxnSpPr>
      <xdr:spPr>
        <a:xfrm>
          <a:off x="13512800" y="253038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4" name="フローチャート: 判断 453"/>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5" name="テキスト ボックス 454"/>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6" name="フローチャート: 判断 455"/>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7" name="テキスト ボックス 456"/>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138067</xdr:rowOff>
    </xdr:from>
    <xdr:to>
      <xdr:col>81</xdr:col>
      <xdr:colOff>95250</xdr:colOff>
      <xdr:row>19</xdr:row>
      <xdr:rowOff>68217</xdr:rowOff>
    </xdr:to>
    <xdr:sp macro="" textlink="">
      <xdr:nvSpPr>
        <xdr:cNvPr id="463" name="楕円 462"/>
        <xdr:cNvSpPr/>
      </xdr:nvSpPr>
      <xdr:spPr>
        <a:xfrm>
          <a:off x="169672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110144</xdr:rowOff>
    </xdr:from>
    <xdr:ext cx="762000" cy="259045"/>
    <xdr:sp macro="" textlink="">
      <xdr:nvSpPr>
        <xdr:cNvPr id="464" name="将来負担の状況該当値テキスト"/>
        <xdr:cNvSpPr txBox="1"/>
      </xdr:nvSpPr>
      <xdr:spPr>
        <a:xfrm>
          <a:off x="17106900" y="319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33504</xdr:rowOff>
    </xdr:from>
    <xdr:to>
      <xdr:col>77</xdr:col>
      <xdr:colOff>95250</xdr:colOff>
      <xdr:row>18</xdr:row>
      <xdr:rowOff>135104</xdr:rowOff>
    </xdr:to>
    <xdr:sp macro="" textlink="">
      <xdr:nvSpPr>
        <xdr:cNvPr id="465" name="楕円 464"/>
        <xdr:cNvSpPr/>
      </xdr:nvSpPr>
      <xdr:spPr>
        <a:xfrm>
          <a:off x="16129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119881</xdr:rowOff>
    </xdr:from>
    <xdr:ext cx="736600" cy="259045"/>
    <xdr:sp macro="" textlink="">
      <xdr:nvSpPr>
        <xdr:cNvPr id="466" name="テキスト ボックス 465"/>
        <xdr:cNvSpPr txBox="1"/>
      </xdr:nvSpPr>
      <xdr:spPr>
        <a:xfrm>
          <a:off x="15798800" y="32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87993</xdr:rowOff>
    </xdr:from>
    <xdr:to>
      <xdr:col>73</xdr:col>
      <xdr:colOff>44450</xdr:colOff>
      <xdr:row>17</xdr:row>
      <xdr:rowOff>18143</xdr:rowOff>
    </xdr:to>
    <xdr:sp macro="" textlink="">
      <xdr:nvSpPr>
        <xdr:cNvPr id="467" name="楕円 466"/>
        <xdr:cNvSpPr/>
      </xdr:nvSpPr>
      <xdr:spPr>
        <a:xfrm>
          <a:off x="15240000" y="28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2920</xdr:rowOff>
    </xdr:from>
    <xdr:ext cx="762000" cy="259045"/>
    <xdr:sp macro="" textlink="">
      <xdr:nvSpPr>
        <xdr:cNvPr id="468" name="テキスト ボックス 467"/>
        <xdr:cNvSpPr txBox="1"/>
      </xdr:nvSpPr>
      <xdr:spPr>
        <a:xfrm>
          <a:off x="14909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56062</xdr:rowOff>
    </xdr:from>
    <xdr:to>
      <xdr:col>68</xdr:col>
      <xdr:colOff>203200</xdr:colOff>
      <xdr:row>15</xdr:row>
      <xdr:rowOff>157662</xdr:rowOff>
    </xdr:to>
    <xdr:sp macro="" textlink="">
      <xdr:nvSpPr>
        <xdr:cNvPr id="469" name="楕円 468"/>
        <xdr:cNvSpPr/>
      </xdr:nvSpPr>
      <xdr:spPr>
        <a:xfrm>
          <a:off x="14351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142439</xdr:rowOff>
    </xdr:from>
    <xdr:ext cx="762000" cy="259045"/>
    <xdr:sp macro="" textlink="">
      <xdr:nvSpPr>
        <xdr:cNvPr id="470" name="テキスト ボックス 469"/>
        <xdr:cNvSpPr txBox="1"/>
      </xdr:nvSpPr>
      <xdr:spPr>
        <a:xfrm>
          <a:off x="14020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79284</xdr:rowOff>
    </xdr:from>
    <xdr:to>
      <xdr:col>64</xdr:col>
      <xdr:colOff>152400</xdr:colOff>
      <xdr:row>15</xdr:row>
      <xdr:rowOff>9434</xdr:rowOff>
    </xdr:to>
    <xdr:sp macro="" textlink="">
      <xdr:nvSpPr>
        <xdr:cNvPr id="471" name="楕円 470"/>
        <xdr:cNvSpPr/>
      </xdr:nvSpPr>
      <xdr:spPr>
        <a:xfrm>
          <a:off x="13462000" y="2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19611</xdr:rowOff>
    </xdr:from>
    <xdr:ext cx="762000" cy="259045"/>
    <xdr:sp macro="" textlink="">
      <xdr:nvSpPr>
        <xdr:cNvPr id="472" name="テキスト ボックス 471"/>
        <xdr:cNvSpPr txBox="1"/>
      </xdr:nvSpPr>
      <xdr:spPr>
        <a:xfrm>
          <a:off x="13131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類似団体平均を下回っている。職員の定員管理計画に基づき、今後も、行政需要の変化に対応した定員配置や事務事業の見直しなどにより、効果的な行財政運営に向け、適正な定員管理を図る。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35560</xdr:rowOff>
    </xdr:to>
    <xdr:cxnSp macro="">
      <xdr:nvCxnSpPr>
        <xdr:cNvPr id="64" name="直線コネクタ 63"/>
        <xdr:cNvCxnSpPr/>
      </xdr:nvCxnSpPr>
      <xdr:spPr>
        <a:xfrm>
          <a:off x="3987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49276</xdr:rowOff>
    </xdr:to>
    <xdr:cxnSp macro="">
      <xdr:nvCxnSpPr>
        <xdr:cNvPr id="67" name="直線コネクタ 66"/>
        <xdr:cNvCxnSpPr/>
      </xdr:nvCxnSpPr>
      <xdr:spPr>
        <a:xfrm flipV="1">
          <a:off x="3098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76708</xdr:rowOff>
    </xdr:to>
    <xdr:cxnSp macro="">
      <xdr:nvCxnSpPr>
        <xdr:cNvPr id="70" name="直線コネクタ 69"/>
        <xdr:cNvCxnSpPr/>
      </xdr:nvCxnSpPr>
      <xdr:spPr>
        <a:xfrm flipV="1">
          <a:off x="2209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76708</xdr:rowOff>
    </xdr:to>
    <xdr:cxnSp macro="">
      <xdr:nvCxnSpPr>
        <xdr:cNvPr id="73" name="直線コネクタ 72"/>
        <xdr:cNvCxnSpPr/>
      </xdr:nvCxnSpPr>
      <xdr:spPr>
        <a:xfrm>
          <a:off x="1320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類似団体平均より下回っている。委託料の増など</a:t>
          </a:r>
          <a:r>
            <a:rPr kumimoji="1" lang="ja-JP" altLang="en-US" sz="1300">
              <a:solidFill>
                <a:schemeClr val="dk1"/>
              </a:solidFill>
              <a:effectLst/>
              <a:latin typeface="+mn-lt"/>
              <a:ea typeface="+mn-ea"/>
              <a:cs typeface="+mn-cs"/>
            </a:rPr>
            <a:t>はあったものの、歳出の抑制などにより</a:t>
          </a:r>
          <a:r>
            <a:rPr kumimoji="1" lang="ja-JP" altLang="ja-JP" sz="1300">
              <a:solidFill>
                <a:schemeClr val="dk1"/>
              </a:solidFill>
              <a:effectLst/>
              <a:latin typeface="+mn-lt"/>
              <a:ea typeface="+mn-ea"/>
              <a:cs typeface="+mn-cs"/>
            </a:rPr>
            <a:t>年度比</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、効率的な事務の執行を推進し、歳出の削減に努める。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15</xdr:row>
      <xdr:rowOff>107950</xdr:rowOff>
    </xdr:to>
    <xdr:cxnSp macro="">
      <xdr:nvCxnSpPr>
        <xdr:cNvPr id="125" name="直線コネクタ 124"/>
        <xdr:cNvCxnSpPr/>
      </xdr:nvCxnSpPr>
      <xdr:spPr>
        <a:xfrm flipV="1">
          <a:off x="15671800" y="265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107950</xdr:rowOff>
    </xdr:to>
    <xdr:cxnSp macro="">
      <xdr:nvCxnSpPr>
        <xdr:cNvPr id="128" name="直線コネクタ 127"/>
        <xdr:cNvCxnSpPr/>
      </xdr:nvCxnSpPr>
      <xdr:spPr>
        <a:xfrm>
          <a:off x="14782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31750</xdr:rowOff>
    </xdr:to>
    <xdr:cxnSp macro="">
      <xdr:nvCxnSpPr>
        <xdr:cNvPr id="131" name="直線コネクタ 130"/>
        <xdr:cNvCxnSpPr/>
      </xdr:nvCxnSpPr>
      <xdr:spPr>
        <a:xfrm>
          <a:off x="13893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24130</xdr:rowOff>
    </xdr:to>
    <xdr:cxnSp macro="">
      <xdr:nvCxnSpPr>
        <xdr:cNvPr id="134" name="直線コネクタ 133"/>
        <xdr:cNvCxnSpPr/>
      </xdr:nvCxnSpPr>
      <xdr:spPr>
        <a:xfrm>
          <a:off x="13004800" y="254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類似団体平均を下回っている。社会保障関連の扶助費については、公債費とともに増加傾向にあることから、今後も財政運営上注視していく必要がある。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4535</xdr:rowOff>
    </xdr:from>
    <xdr:to>
      <xdr:col>24</xdr:col>
      <xdr:colOff>25400</xdr:colOff>
      <xdr:row>53</xdr:row>
      <xdr:rowOff>4535</xdr:rowOff>
    </xdr:to>
    <xdr:cxnSp macro="">
      <xdr:nvCxnSpPr>
        <xdr:cNvPr id="188" name="直線コネクタ 187"/>
        <xdr:cNvCxnSpPr/>
      </xdr:nvCxnSpPr>
      <xdr:spPr>
        <a:xfrm>
          <a:off x="3987800" y="9091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4535</xdr:rowOff>
    </xdr:to>
    <xdr:cxnSp macro="">
      <xdr:nvCxnSpPr>
        <xdr:cNvPr id="191" name="直線コネクタ 190"/>
        <xdr:cNvCxnSpPr/>
      </xdr:nvCxnSpPr>
      <xdr:spPr>
        <a:xfrm>
          <a:off x="3098800" y="9080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52</xdr:row>
      <xdr:rowOff>165100</xdr:rowOff>
    </xdr:to>
    <xdr:cxnSp macro="">
      <xdr:nvCxnSpPr>
        <xdr:cNvPr id="194" name="直線コネクタ 193"/>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52</xdr:row>
      <xdr:rowOff>165100</xdr:rowOff>
    </xdr:to>
    <xdr:cxnSp macro="">
      <xdr:nvCxnSpPr>
        <xdr:cNvPr id="197" name="直線コネクタ 196"/>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07" name="楕円 206"/>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33762</xdr:rowOff>
    </xdr:from>
    <xdr:ext cx="762000" cy="259045"/>
    <xdr:sp macro="" textlink="">
      <xdr:nvSpPr>
        <xdr:cNvPr id="208" name="扶助費該当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125185</xdr:rowOff>
    </xdr:from>
    <xdr:to>
      <xdr:col>20</xdr:col>
      <xdr:colOff>38100</xdr:colOff>
      <xdr:row>53</xdr:row>
      <xdr:rowOff>55335</xdr:rowOff>
    </xdr:to>
    <xdr:sp macro="" textlink="">
      <xdr:nvSpPr>
        <xdr:cNvPr id="209" name="楕円 208"/>
        <xdr:cNvSpPr/>
      </xdr:nvSpPr>
      <xdr:spPr>
        <a:xfrm>
          <a:off x="3937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65512</xdr:rowOff>
    </xdr:from>
    <xdr:ext cx="736600" cy="259045"/>
    <xdr:sp macro="" textlink="">
      <xdr:nvSpPr>
        <xdr:cNvPr id="210" name="テキスト ボックス 209"/>
        <xdr:cNvSpPr txBox="1"/>
      </xdr:nvSpPr>
      <xdr:spPr>
        <a:xfrm>
          <a:off x="3606800" y="880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1" name="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5" name="楕円 214"/>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6" name="テキスト ボックス 215"/>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類似団体平均より下回っている。その他の大半を占めている繰出金については、各特別会計において独立採算によることを原則とし、公費負担の適正化に努めている。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81280</xdr:rowOff>
    </xdr:to>
    <xdr:cxnSp macro="">
      <xdr:nvCxnSpPr>
        <xdr:cNvPr id="249" name="直線コネクタ 248"/>
        <xdr:cNvCxnSpPr/>
      </xdr:nvCxnSpPr>
      <xdr:spPr>
        <a:xfrm flipV="1">
          <a:off x="15671800" y="962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104140</xdr:rowOff>
    </xdr:to>
    <xdr:cxnSp macro="">
      <xdr:nvCxnSpPr>
        <xdr:cNvPr id="252" name="直線コネクタ 251"/>
        <xdr:cNvCxnSpPr/>
      </xdr:nvCxnSpPr>
      <xdr:spPr>
        <a:xfrm flipV="1">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119380</xdr:rowOff>
    </xdr:to>
    <xdr:cxnSp macro="">
      <xdr:nvCxnSpPr>
        <xdr:cNvPr id="255" name="直線コネクタ 254"/>
        <xdr:cNvCxnSpPr/>
      </xdr:nvCxnSpPr>
      <xdr:spPr>
        <a:xfrm flipV="1">
          <a:off x="13893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119380</xdr:rowOff>
    </xdr:to>
    <xdr:cxnSp macro="">
      <xdr:nvCxnSpPr>
        <xdr:cNvPr id="258" name="直線コネクタ 257"/>
        <xdr:cNvCxnSpPr/>
      </xdr:nvCxnSpPr>
      <xdr:spPr>
        <a:xfrm>
          <a:off x="13004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5" name="テキスト ボックス 274"/>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類似団体平均より上回っている。関係事務組合への負担金が増加傾向となっていることに加え、病院会計への多額の繰出金が平均を押し上げている。</a:t>
          </a:r>
          <a:endParaRPr lang="ja-JP" altLang="ja-JP" sz="1300">
            <a:effectLst/>
          </a:endParaRPr>
        </a:p>
        <a:p>
          <a:r>
            <a:rPr kumimoji="1" lang="ja-JP" altLang="ja-JP" sz="1300">
              <a:solidFill>
                <a:schemeClr val="dk1"/>
              </a:solidFill>
              <a:effectLst/>
              <a:latin typeface="+mn-lt"/>
              <a:ea typeface="+mn-ea"/>
              <a:cs typeface="+mn-cs"/>
            </a:rPr>
            <a:t>　補助金等（補助金、報償金、負担金）については、目的・必要性を各団体等と協議し、縮減・廃止も視野に今後とも検討していく。</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26416</xdr:rowOff>
    </xdr:from>
    <xdr:to>
      <xdr:col>82</xdr:col>
      <xdr:colOff>107950</xdr:colOff>
      <xdr:row>40</xdr:row>
      <xdr:rowOff>58420</xdr:rowOff>
    </xdr:to>
    <xdr:cxnSp macro="">
      <xdr:nvCxnSpPr>
        <xdr:cNvPr id="307" name="直線コネクタ 306"/>
        <xdr:cNvCxnSpPr/>
      </xdr:nvCxnSpPr>
      <xdr:spPr>
        <a:xfrm flipV="1">
          <a:off x="15671800" y="68844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17272</xdr:rowOff>
    </xdr:from>
    <xdr:to>
      <xdr:col>78</xdr:col>
      <xdr:colOff>69850</xdr:colOff>
      <xdr:row>40</xdr:row>
      <xdr:rowOff>58420</xdr:rowOff>
    </xdr:to>
    <xdr:cxnSp macro="">
      <xdr:nvCxnSpPr>
        <xdr:cNvPr id="310" name="直線コネクタ 309"/>
        <xdr:cNvCxnSpPr/>
      </xdr:nvCxnSpPr>
      <xdr:spPr>
        <a:xfrm>
          <a:off x="14782800" y="68752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17272</xdr:rowOff>
    </xdr:from>
    <xdr:to>
      <xdr:col>73</xdr:col>
      <xdr:colOff>180975</xdr:colOff>
      <xdr:row>40</xdr:row>
      <xdr:rowOff>30988</xdr:rowOff>
    </xdr:to>
    <xdr:cxnSp macro="">
      <xdr:nvCxnSpPr>
        <xdr:cNvPr id="313" name="直線コネクタ 312"/>
        <xdr:cNvCxnSpPr/>
      </xdr:nvCxnSpPr>
      <xdr:spPr>
        <a:xfrm flipV="1">
          <a:off x="13893800" y="6875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30988</xdr:rowOff>
    </xdr:to>
    <xdr:cxnSp macro="">
      <xdr:nvCxnSpPr>
        <xdr:cNvPr id="316" name="直線コネクタ 315"/>
        <xdr:cNvCxnSpPr/>
      </xdr:nvCxnSpPr>
      <xdr:spPr>
        <a:xfrm>
          <a:off x="13004800" y="67564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147066</xdr:rowOff>
    </xdr:from>
    <xdr:to>
      <xdr:col>82</xdr:col>
      <xdr:colOff>158750</xdr:colOff>
      <xdr:row>40</xdr:row>
      <xdr:rowOff>77216</xdr:rowOff>
    </xdr:to>
    <xdr:sp macro="" textlink="">
      <xdr:nvSpPr>
        <xdr:cNvPr id="326" name="楕円 325"/>
        <xdr:cNvSpPr/>
      </xdr:nvSpPr>
      <xdr:spPr>
        <a:xfrm>
          <a:off x="164592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55643</xdr:rowOff>
    </xdr:from>
    <xdr:ext cx="762000" cy="259045"/>
    <xdr:sp macro="" textlink="">
      <xdr:nvSpPr>
        <xdr:cNvPr id="327" name="補助費等該当値テキスト"/>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28" name="楕円 327"/>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29" name="テキスト ボックス 328"/>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137922</xdr:rowOff>
    </xdr:from>
    <xdr:to>
      <xdr:col>74</xdr:col>
      <xdr:colOff>31750</xdr:colOff>
      <xdr:row>40</xdr:row>
      <xdr:rowOff>68072</xdr:rowOff>
    </xdr:to>
    <xdr:sp macro="" textlink="">
      <xdr:nvSpPr>
        <xdr:cNvPr id="330" name="楕円 329"/>
        <xdr:cNvSpPr/>
      </xdr:nvSpPr>
      <xdr:spPr>
        <a:xfrm>
          <a:off x="14732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52849</xdr:rowOff>
    </xdr:from>
    <xdr:ext cx="762000" cy="259045"/>
    <xdr:sp macro="" textlink="">
      <xdr:nvSpPr>
        <xdr:cNvPr id="331" name="テキスト ボックス 330"/>
        <xdr:cNvSpPr txBox="1"/>
      </xdr:nvSpPr>
      <xdr:spPr>
        <a:xfrm>
          <a:off x="14401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151638</xdr:rowOff>
    </xdr:from>
    <xdr:to>
      <xdr:col>69</xdr:col>
      <xdr:colOff>142875</xdr:colOff>
      <xdr:row>40</xdr:row>
      <xdr:rowOff>81788</xdr:rowOff>
    </xdr:to>
    <xdr:sp macro="" textlink="">
      <xdr:nvSpPr>
        <xdr:cNvPr id="332" name="楕円 331"/>
        <xdr:cNvSpPr/>
      </xdr:nvSpPr>
      <xdr:spPr>
        <a:xfrm>
          <a:off x="13843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66565</xdr:rowOff>
    </xdr:from>
    <xdr:ext cx="762000" cy="259045"/>
    <xdr:sp macro="" textlink="">
      <xdr:nvSpPr>
        <xdr:cNvPr id="333" name="テキスト ボックス 332"/>
        <xdr:cNvSpPr txBox="1"/>
      </xdr:nvSpPr>
      <xdr:spPr>
        <a:xfrm>
          <a:off x="13512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4" name="楕円 333"/>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5" name="テキスト ボックス 334"/>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類似団体平均を上回っている。過去に借入れた臨時地方道路整備事業や公営住宅建設事業などの償還が終了したものの、計根別</a:t>
          </a:r>
          <a:r>
            <a:rPr kumimoji="1" lang="ja-JP" altLang="en-US" sz="1300">
              <a:solidFill>
                <a:schemeClr val="dk1"/>
              </a:solidFill>
              <a:effectLst/>
              <a:latin typeface="+mn-lt"/>
              <a:ea typeface="+mn-ea"/>
              <a:cs typeface="+mn-cs"/>
            </a:rPr>
            <a:t>小中学校</a:t>
          </a:r>
          <a:r>
            <a:rPr kumimoji="1" lang="ja-JP" altLang="ja-JP" sz="1300">
              <a:solidFill>
                <a:schemeClr val="dk1"/>
              </a:solidFill>
              <a:effectLst/>
              <a:latin typeface="+mn-lt"/>
              <a:ea typeface="+mn-ea"/>
              <a:cs typeface="+mn-cs"/>
            </a:rPr>
            <a:t>建設事業や、公営住宅建設事業（旭第２団地）などの償還が始まったことなどに伴い増となっている。</a:t>
          </a:r>
          <a:endParaRPr lang="ja-JP" altLang="ja-JP" sz="1300">
            <a:effectLst/>
          </a:endParaRPr>
        </a:p>
        <a:p>
          <a:r>
            <a:rPr kumimoji="1" lang="ja-JP" altLang="ja-JP" sz="1300">
              <a:solidFill>
                <a:schemeClr val="dk1"/>
              </a:solidFill>
              <a:effectLst/>
              <a:latin typeface="+mn-lt"/>
              <a:ea typeface="+mn-ea"/>
              <a:cs typeface="+mn-cs"/>
            </a:rPr>
            <a:t>　今後も「中標津町行財政健全化緊急対策方針」に基づき、早期健全化基準を超えないよう、公債費負担の適正化に努める。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58420</xdr:rowOff>
    </xdr:to>
    <xdr:cxnSp macro="">
      <xdr:nvCxnSpPr>
        <xdr:cNvPr id="368" name="直線コネクタ 367"/>
        <xdr:cNvCxnSpPr/>
      </xdr:nvCxnSpPr>
      <xdr:spPr>
        <a:xfrm>
          <a:off x="3987800" y="133629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71" name="直線コネクタ 370"/>
        <xdr:cNvCxnSpPr/>
      </xdr:nvCxnSpPr>
      <xdr:spPr>
        <a:xfrm>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74" name="直線コネクタ 373"/>
        <xdr:cNvCxnSpPr/>
      </xdr:nvCxnSpPr>
      <xdr:spPr>
        <a:xfrm flipV="1">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138430</xdr:rowOff>
    </xdr:to>
    <xdr:cxnSp macro="">
      <xdr:nvCxnSpPr>
        <xdr:cNvPr id="377" name="直線コネクタ 376"/>
        <xdr:cNvCxnSpPr/>
      </xdr:nvCxnSpPr>
      <xdr:spPr>
        <a:xfrm>
          <a:off x="1320800" y="1330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7" name="楕円 386"/>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8"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9" name="楕円 388"/>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0" name="テキスト ボックス 38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2" name="テキスト ボックス 39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5" name="楕円 394"/>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6" name="テキスト ボックス 39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類似団体平均より上回っている。補助費等が類似団体平均を大きく上回っていることから、目的・必要性を各団体等と協議し、縮減・廃止も視野に今後とも検討</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、簡素で効果的・効率的な行財政運営に努めている。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xdr:rowOff>
    </xdr:from>
    <xdr:to>
      <xdr:col>82</xdr:col>
      <xdr:colOff>107950</xdr:colOff>
      <xdr:row>78</xdr:row>
      <xdr:rowOff>67563</xdr:rowOff>
    </xdr:to>
    <xdr:cxnSp macro="">
      <xdr:nvCxnSpPr>
        <xdr:cNvPr id="427" name="直線コネクタ 426"/>
        <xdr:cNvCxnSpPr/>
      </xdr:nvCxnSpPr>
      <xdr:spPr>
        <a:xfrm flipV="1">
          <a:off x="15671800" y="133766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67563</xdr:rowOff>
    </xdr:to>
    <xdr:cxnSp macro="">
      <xdr:nvCxnSpPr>
        <xdr:cNvPr id="430" name="直線コネクタ 429"/>
        <xdr:cNvCxnSpPr/>
      </xdr:nvCxnSpPr>
      <xdr:spPr>
        <a:xfrm>
          <a:off x="14782800" y="133903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62992</xdr:rowOff>
    </xdr:to>
    <xdr:cxnSp macro="">
      <xdr:nvCxnSpPr>
        <xdr:cNvPr id="433" name="直線コネクタ 432"/>
        <xdr:cNvCxnSpPr/>
      </xdr:nvCxnSpPr>
      <xdr:spPr>
        <a:xfrm flipV="1">
          <a:off x="13893800" y="13390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78</xdr:row>
      <xdr:rowOff>62992</xdr:rowOff>
    </xdr:to>
    <xdr:cxnSp macro="">
      <xdr:nvCxnSpPr>
        <xdr:cNvPr id="436" name="直線コネクタ 435"/>
        <xdr:cNvCxnSpPr/>
      </xdr:nvCxnSpPr>
      <xdr:spPr>
        <a:xfrm>
          <a:off x="13004800" y="1319834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6" name="楕円 445"/>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7" name="公債費以外該当値テキスト"/>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8" name="楕円 447"/>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9" name="テキスト ボックス 448"/>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0" name="楕円 449"/>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1" name="テキスト ボックス 450"/>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2" name="楕円 451"/>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3" name="テキスト ボックス 452"/>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4" name="楕円 453"/>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5" name="テキスト ボックス 45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166608</xdr:rowOff>
    </xdr:from>
    <xdr:to>
      <xdr:col>29</xdr:col>
      <xdr:colOff>127000</xdr:colOff>
      <xdr:row>15</xdr:row>
      <xdr:rowOff>56896</xdr:rowOff>
    </xdr:to>
    <xdr:cxnSp macro="">
      <xdr:nvCxnSpPr>
        <xdr:cNvPr id="52" name="直線コネクタ 51"/>
        <xdr:cNvCxnSpPr/>
      </xdr:nvCxnSpPr>
      <xdr:spPr bwMode="auto">
        <a:xfrm flipV="1">
          <a:off x="5003800" y="2614533"/>
          <a:ext cx="647700" cy="6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22133</xdr:rowOff>
    </xdr:from>
    <xdr:to>
      <xdr:col>26</xdr:col>
      <xdr:colOff>50800</xdr:colOff>
      <xdr:row>15</xdr:row>
      <xdr:rowOff>56896</xdr:rowOff>
    </xdr:to>
    <xdr:cxnSp macro="">
      <xdr:nvCxnSpPr>
        <xdr:cNvPr id="55" name="直線コネクタ 54"/>
        <xdr:cNvCxnSpPr/>
      </xdr:nvCxnSpPr>
      <xdr:spPr bwMode="auto">
        <a:xfrm>
          <a:off x="4305300" y="2641508"/>
          <a:ext cx="698500" cy="3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14703</xdr:rowOff>
    </xdr:from>
    <xdr:to>
      <xdr:col>22</xdr:col>
      <xdr:colOff>114300</xdr:colOff>
      <xdr:row>15</xdr:row>
      <xdr:rowOff>22133</xdr:rowOff>
    </xdr:to>
    <xdr:cxnSp macro="">
      <xdr:nvCxnSpPr>
        <xdr:cNvPr id="58" name="直線コネクタ 57"/>
        <xdr:cNvCxnSpPr/>
      </xdr:nvCxnSpPr>
      <xdr:spPr bwMode="auto">
        <a:xfrm>
          <a:off x="3606800" y="2634078"/>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14703</xdr:rowOff>
    </xdr:from>
    <xdr:to>
      <xdr:col>18</xdr:col>
      <xdr:colOff>177800</xdr:colOff>
      <xdr:row>15</xdr:row>
      <xdr:rowOff>95040</xdr:rowOff>
    </xdr:to>
    <xdr:cxnSp macro="">
      <xdr:nvCxnSpPr>
        <xdr:cNvPr id="61" name="直線コネクタ 60"/>
        <xdr:cNvCxnSpPr/>
      </xdr:nvCxnSpPr>
      <xdr:spPr bwMode="auto">
        <a:xfrm flipV="1">
          <a:off x="2908300" y="2634078"/>
          <a:ext cx="698500" cy="80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115808</xdr:rowOff>
    </xdr:from>
    <xdr:to>
      <xdr:col>29</xdr:col>
      <xdr:colOff>177800</xdr:colOff>
      <xdr:row>15</xdr:row>
      <xdr:rowOff>45958</xdr:rowOff>
    </xdr:to>
    <xdr:sp macro="" textlink="">
      <xdr:nvSpPr>
        <xdr:cNvPr id="71" name="楕円 70"/>
        <xdr:cNvSpPr/>
      </xdr:nvSpPr>
      <xdr:spPr bwMode="auto">
        <a:xfrm>
          <a:off x="5600700" y="256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132335</xdr:rowOff>
    </xdr:from>
    <xdr:ext cx="762000" cy="259045"/>
    <xdr:sp macro="" textlink="">
      <xdr:nvSpPr>
        <xdr:cNvPr id="72" name="人口1人当たり決算額の推移該当値テキスト130"/>
        <xdr:cNvSpPr txBox="1"/>
      </xdr:nvSpPr>
      <xdr:spPr>
        <a:xfrm>
          <a:off x="5740400" y="2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6096</xdr:rowOff>
    </xdr:from>
    <xdr:to>
      <xdr:col>26</xdr:col>
      <xdr:colOff>101600</xdr:colOff>
      <xdr:row>15</xdr:row>
      <xdr:rowOff>107696</xdr:rowOff>
    </xdr:to>
    <xdr:sp macro="" textlink="">
      <xdr:nvSpPr>
        <xdr:cNvPr id="73" name="楕円 72"/>
        <xdr:cNvSpPr/>
      </xdr:nvSpPr>
      <xdr:spPr bwMode="auto">
        <a:xfrm>
          <a:off x="4953000" y="262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117873</xdr:rowOff>
    </xdr:from>
    <xdr:ext cx="736600" cy="259045"/>
    <xdr:sp macro="" textlink="">
      <xdr:nvSpPr>
        <xdr:cNvPr id="74" name="テキスト ボックス 73"/>
        <xdr:cNvSpPr txBox="1"/>
      </xdr:nvSpPr>
      <xdr:spPr>
        <a:xfrm>
          <a:off x="4622800" y="239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142783</xdr:rowOff>
    </xdr:from>
    <xdr:to>
      <xdr:col>22</xdr:col>
      <xdr:colOff>165100</xdr:colOff>
      <xdr:row>15</xdr:row>
      <xdr:rowOff>72933</xdr:rowOff>
    </xdr:to>
    <xdr:sp macro="" textlink="">
      <xdr:nvSpPr>
        <xdr:cNvPr id="75" name="楕円 74"/>
        <xdr:cNvSpPr/>
      </xdr:nvSpPr>
      <xdr:spPr bwMode="auto">
        <a:xfrm>
          <a:off x="4254500" y="2590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83110</xdr:rowOff>
    </xdr:from>
    <xdr:ext cx="762000" cy="259045"/>
    <xdr:sp macro="" textlink="">
      <xdr:nvSpPr>
        <xdr:cNvPr id="76" name="テキスト ボックス 75"/>
        <xdr:cNvSpPr txBox="1"/>
      </xdr:nvSpPr>
      <xdr:spPr>
        <a:xfrm>
          <a:off x="3924300" y="235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135353</xdr:rowOff>
    </xdr:from>
    <xdr:to>
      <xdr:col>19</xdr:col>
      <xdr:colOff>38100</xdr:colOff>
      <xdr:row>15</xdr:row>
      <xdr:rowOff>65503</xdr:rowOff>
    </xdr:to>
    <xdr:sp macro="" textlink="">
      <xdr:nvSpPr>
        <xdr:cNvPr id="77" name="楕円 76"/>
        <xdr:cNvSpPr/>
      </xdr:nvSpPr>
      <xdr:spPr bwMode="auto">
        <a:xfrm>
          <a:off x="3556000" y="258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75680</xdr:rowOff>
    </xdr:from>
    <xdr:ext cx="762000" cy="259045"/>
    <xdr:sp macro="" textlink="">
      <xdr:nvSpPr>
        <xdr:cNvPr id="78" name="テキスト ボックス 77"/>
        <xdr:cNvSpPr txBox="1"/>
      </xdr:nvSpPr>
      <xdr:spPr>
        <a:xfrm>
          <a:off x="3225800" y="23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44240</xdr:rowOff>
    </xdr:from>
    <xdr:to>
      <xdr:col>15</xdr:col>
      <xdr:colOff>101600</xdr:colOff>
      <xdr:row>15</xdr:row>
      <xdr:rowOff>145840</xdr:rowOff>
    </xdr:to>
    <xdr:sp macro="" textlink="">
      <xdr:nvSpPr>
        <xdr:cNvPr id="79" name="楕円 78"/>
        <xdr:cNvSpPr/>
      </xdr:nvSpPr>
      <xdr:spPr bwMode="auto">
        <a:xfrm>
          <a:off x="2857500" y="2663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156017</xdr:rowOff>
    </xdr:from>
    <xdr:ext cx="762000" cy="259045"/>
    <xdr:sp macro="" textlink="">
      <xdr:nvSpPr>
        <xdr:cNvPr id="80" name="テキスト ボックス 79"/>
        <xdr:cNvSpPr txBox="1"/>
      </xdr:nvSpPr>
      <xdr:spPr>
        <a:xfrm>
          <a:off x="2527300" y="243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181244</xdr:rowOff>
    </xdr:from>
    <xdr:to>
      <xdr:col>29</xdr:col>
      <xdr:colOff>127000</xdr:colOff>
      <xdr:row>34</xdr:row>
      <xdr:rowOff>92612</xdr:rowOff>
    </xdr:to>
    <xdr:cxnSp macro="">
      <xdr:nvCxnSpPr>
        <xdr:cNvPr id="115" name="直線コネクタ 114"/>
        <xdr:cNvCxnSpPr/>
      </xdr:nvCxnSpPr>
      <xdr:spPr bwMode="auto">
        <a:xfrm flipV="1">
          <a:off x="5003800" y="6105794"/>
          <a:ext cx="647700" cy="25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92612</xdr:rowOff>
    </xdr:from>
    <xdr:to>
      <xdr:col>26</xdr:col>
      <xdr:colOff>50800</xdr:colOff>
      <xdr:row>34</xdr:row>
      <xdr:rowOff>141369</xdr:rowOff>
    </xdr:to>
    <xdr:cxnSp macro="">
      <xdr:nvCxnSpPr>
        <xdr:cNvPr id="118" name="直線コネクタ 117"/>
        <xdr:cNvCxnSpPr/>
      </xdr:nvCxnSpPr>
      <xdr:spPr bwMode="auto">
        <a:xfrm flipV="1">
          <a:off x="4305300" y="6360062"/>
          <a:ext cx="698500" cy="48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141369</xdr:rowOff>
    </xdr:from>
    <xdr:to>
      <xdr:col>22</xdr:col>
      <xdr:colOff>114300</xdr:colOff>
      <xdr:row>34</xdr:row>
      <xdr:rowOff>295152</xdr:rowOff>
    </xdr:to>
    <xdr:cxnSp macro="">
      <xdr:nvCxnSpPr>
        <xdr:cNvPr id="121" name="直線コネクタ 120"/>
        <xdr:cNvCxnSpPr/>
      </xdr:nvCxnSpPr>
      <xdr:spPr bwMode="auto">
        <a:xfrm flipV="1">
          <a:off x="3606800" y="6408819"/>
          <a:ext cx="698500" cy="15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175267</xdr:rowOff>
    </xdr:from>
    <xdr:to>
      <xdr:col>18</xdr:col>
      <xdr:colOff>177800</xdr:colOff>
      <xdr:row>34</xdr:row>
      <xdr:rowOff>295152</xdr:rowOff>
    </xdr:to>
    <xdr:cxnSp macro="">
      <xdr:nvCxnSpPr>
        <xdr:cNvPr id="124" name="直線コネクタ 123"/>
        <xdr:cNvCxnSpPr/>
      </xdr:nvCxnSpPr>
      <xdr:spPr bwMode="auto">
        <a:xfrm>
          <a:off x="2908300" y="6442717"/>
          <a:ext cx="698500" cy="119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130444</xdr:rowOff>
    </xdr:from>
    <xdr:to>
      <xdr:col>29</xdr:col>
      <xdr:colOff>177800</xdr:colOff>
      <xdr:row>33</xdr:row>
      <xdr:rowOff>232044</xdr:rowOff>
    </xdr:to>
    <xdr:sp macro="" textlink="">
      <xdr:nvSpPr>
        <xdr:cNvPr id="134" name="楕円 133"/>
        <xdr:cNvSpPr/>
      </xdr:nvSpPr>
      <xdr:spPr bwMode="auto">
        <a:xfrm>
          <a:off x="5600700" y="605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77121</xdr:rowOff>
    </xdr:from>
    <xdr:ext cx="762000" cy="259045"/>
    <xdr:sp macro="" textlink="">
      <xdr:nvSpPr>
        <xdr:cNvPr id="135" name="人口1人当たり決算額の推移該当値テキスト445"/>
        <xdr:cNvSpPr txBox="1"/>
      </xdr:nvSpPr>
      <xdr:spPr>
        <a:xfrm>
          <a:off x="5740400" y="600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41812</xdr:rowOff>
    </xdr:from>
    <xdr:to>
      <xdr:col>26</xdr:col>
      <xdr:colOff>101600</xdr:colOff>
      <xdr:row>34</xdr:row>
      <xdr:rowOff>143412</xdr:rowOff>
    </xdr:to>
    <xdr:sp macro="" textlink="">
      <xdr:nvSpPr>
        <xdr:cNvPr id="136" name="楕円 135"/>
        <xdr:cNvSpPr/>
      </xdr:nvSpPr>
      <xdr:spPr bwMode="auto">
        <a:xfrm>
          <a:off x="4953000" y="630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153589</xdr:rowOff>
    </xdr:from>
    <xdr:ext cx="736600" cy="259045"/>
    <xdr:sp macro="" textlink="">
      <xdr:nvSpPr>
        <xdr:cNvPr id="137" name="テキスト ボックス 136"/>
        <xdr:cNvSpPr txBox="1"/>
      </xdr:nvSpPr>
      <xdr:spPr>
        <a:xfrm>
          <a:off x="4622800" y="607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90569</xdr:rowOff>
    </xdr:from>
    <xdr:to>
      <xdr:col>22</xdr:col>
      <xdr:colOff>165100</xdr:colOff>
      <xdr:row>34</xdr:row>
      <xdr:rowOff>192169</xdr:rowOff>
    </xdr:to>
    <xdr:sp macro="" textlink="">
      <xdr:nvSpPr>
        <xdr:cNvPr id="138" name="楕円 137"/>
        <xdr:cNvSpPr/>
      </xdr:nvSpPr>
      <xdr:spPr bwMode="auto">
        <a:xfrm>
          <a:off x="4254500" y="635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202346</xdr:rowOff>
    </xdr:from>
    <xdr:ext cx="762000" cy="259045"/>
    <xdr:sp macro="" textlink="">
      <xdr:nvSpPr>
        <xdr:cNvPr id="139" name="テキスト ボックス 138"/>
        <xdr:cNvSpPr txBox="1"/>
      </xdr:nvSpPr>
      <xdr:spPr>
        <a:xfrm>
          <a:off x="3924300" y="612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244352</xdr:rowOff>
    </xdr:from>
    <xdr:to>
      <xdr:col>19</xdr:col>
      <xdr:colOff>38100</xdr:colOff>
      <xdr:row>35</xdr:row>
      <xdr:rowOff>3052</xdr:rowOff>
    </xdr:to>
    <xdr:sp macro="" textlink="">
      <xdr:nvSpPr>
        <xdr:cNvPr id="140" name="楕円 139"/>
        <xdr:cNvSpPr/>
      </xdr:nvSpPr>
      <xdr:spPr bwMode="auto">
        <a:xfrm>
          <a:off x="3556000" y="651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13229</xdr:rowOff>
    </xdr:from>
    <xdr:ext cx="762000" cy="259045"/>
    <xdr:sp macro="" textlink="">
      <xdr:nvSpPr>
        <xdr:cNvPr id="141" name="テキスト ボックス 140"/>
        <xdr:cNvSpPr txBox="1"/>
      </xdr:nvSpPr>
      <xdr:spPr>
        <a:xfrm>
          <a:off x="3225800" y="628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124467</xdr:rowOff>
    </xdr:from>
    <xdr:to>
      <xdr:col>15</xdr:col>
      <xdr:colOff>101600</xdr:colOff>
      <xdr:row>34</xdr:row>
      <xdr:rowOff>226067</xdr:rowOff>
    </xdr:to>
    <xdr:sp macro="" textlink="">
      <xdr:nvSpPr>
        <xdr:cNvPr id="142" name="楕円 141"/>
        <xdr:cNvSpPr/>
      </xdr:nvSpPr>
      <xdr:spPr bwMode="auto">
        <a:xfrm>
          <a:off x="2857500" y="639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236244</xdr:rowOff>
    </xdr:from>
    <xdr:ext cx="762000" cy="259045"/>
    <xdr:sp macro="" textlink="">
      <xdr:nvSpPr>
        <xdr:cNvPr id="143" name="テキスト ボックス 142"/>
        <xdr:cNvSpPr txBox="1"/>
      </xdr:nvSpPr>
      <xdr:spPr>
        <a:xfrm>
          <a:off x="2527300" y="61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104169</xdr:rowOff>
    </xdr:from>
    <xdr:to>
      <xdr:col>24</xdr:col>
      <xdr:colOff>63500</xdr:colOff>
      <xdr:row>33</xdr:row>
      <xdr:rowOff>154200</xdr:rowOff>
    </xdr:to>
    <xdr:cxnSp macro="">
      <xdr:nvCxnSpPr>
        <xdr:cNvPr id="63" name="直線コネクタ 62"/>
        <xdr:cNvCxnSpPr/>
      </xdr:nvCxnSpPr>
      <xdr:spPr>
        <a:xfrm flipV="1">
          <a:off x="3797300" y="5762019"/>
          <a:ext cx="8382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110651</xdr:rowOff>
    </xdr:from>
    <xdr:to>
      <xdr:col>19</xdr:col>
      <xdr:colOff>177800</xdr:colOff>
      <xdr:row>33</xdr:row>
      <xdr:rowOff>154200</xdr:rowOff>
    </xdr:to>
    <xdr:cxnSp macro="">
      <xdr:nvCxnSpPr>
        <xdr:cNvPr id="66" name="直線コネクタ 65"/>
        <xdr:cNvCxnSpPr/>
      </xdr:nvCxnSpPr>
      <xdr:spPr>
        <a:xfrm>
          <a:off x="2908300" y="5768501"/>
          <a:ext cx="8890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97980</xdr:rowOff>
    </xdr:from>
    <xdr:to>
      <xdr:col>15</xdr:col>
      <xdr:colOff>50800</xdr:colOff>
      <xdr:row>33</xdr:row>
      <xdr:rowOff>110651</xdr:rowOff>
    </xdr:to>
    <xdr:cxnSp macro="">
      <xdr:nvCxnSpPr>
        <xdr:cNvPr id="69" name="直線コネクタ 68"/>
        <xdr:cNvCxnSpPr/>
      </xdr:nvCxnSpPr>
      <xdr:spPr>
        <a:xfrm>
          <a:off x="2019300" y="5755830"/>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97980</xdr:rowOff>
    </xdr:from>
    <xdr:to>
      <xdr:col>10</xdr:col>
      <xdr:colOff>114300</xdr:colOff>
      <xdr:row>33</xdr:row>
      <xdr:rowOff>136059</xdr:rowOff>
    </xdr:to>
    <xdr:cxnSp macro="">
      <xdr:nvCxnSpPr>
        <xdr:cNvPr id="72" name="直線コネクタ 71"/>
        <xdr:cNvCxnSpPr/>
      </xdr:nvCxnSpPr>
      <xdr:spPr>
        <a:xfrm flipV="1">
          <a:off x="1130300" y="5755830"/>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53369</xdr:rowOff>
    </xdr:from>
    <xdr:to>
      <xdr:col>24</xdr:col>
      <xdr:colOff>114300</xdr:colOff>
      <xdr:row>33</xdr:row>
      <xdr:rowOff>154969</xdr:rowOff>
    </xdr:to>
    <xdr:sp macro="" textlink="">
      <xdr:nvSpPr>
        <xdr:cNvPr id="82" name="楕円 81"/>
        <xdr:cNvSpPr/>
      </xdr:nvSpPr>
      <xdr:spPr>
        <a:xfrm>
          <a:off x="4584700" y="57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76246</xdr:rowOff>
    </xdr:from>
    <xdr:ext cx="534377" cy="259045"/>
    <xdr:sp macro="" textlink="">
      <xdr:nvSpPr>
        <xdr:cNvPr id="83" name="人件費該当値テキスト"/>
        <xdr:cNvSpPr txBox="1"/>
      </xdr:nvSpPr>
      <xdr:spPr>
        <a:xfrm>
          <a:off x="4686300" y="55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103400</xdr:rowOff>
    </xdr:from>
    <xdr:to>
      <xdr:col>20</xdr:col>
      <xdr:colOff>38100</xdr:colOff>
      <xdr:row>34</xdr:row>
      <xdr:rowOff>33550</xdr:rowOff>
    </xdr:to>
    <xdr:sp macro="" textlink="">
      <xdr:nvSpPr>
        <xdr:cNvPr id="84" name="楕円 83"/>
        <xdr:cNvSpPr/>
      </xdr:nvSpPr>
      <xdr:spPr>
        <a:xfrm>
          <a:off x="3746500" y="57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50077</xdr:rowOff>
    </xdr:from>
    <xdr:ext cx="534377" cy="259045"/>
    <xdr:sp macro="" textlink="">
      <xdr:nvSpPr>
        <xdr:cNvPr id="85" name="テキスト ボックス 84"/>
        <xdr:cNvSpPr txBox="1"/>
      </xdr:nvSpPr>
      <xdr:spPr>
        <a:xfrm>
          <a:off x="3530111" y="5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59851</xdr:rowOff>
    </xdr:from>
    <xdr:to>
      <xdr:col>15</xdr:col>
      <xdr:colOff>101600</xdr:colOff>
      <xdr:row>33</xdr:row>
      <xdr:rowOff>161451</xdr:rowOff>
    </xdr:to>
    <xdr:sp macro="" textlink="">
      <xdr:nvSpPr>
        <xdr:cNvPr id="86" name="楕円 85"/>
        <xdr:cNvSpPr/>
      </xdr:nvSpPr>
      <xdr:spPr>
        <a:xfrm>
          <a:off x="2857500" y="571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6528</xdr:rowOff>
    </xdr:from>
    <xdr:ext cx="534377" cy="259045"/>
    <xdr:sp macro="" textlink="">
      <xdr:nvSpPr>
        <xdr:cNvPr id="87" name="テキスト ボックス 86"/>
        <xdr:cNvSpPr txBox="1"/>
      </xdr:nvSpPr>
      <xdr:spPr>
        <a:xfrm>
          <a:off x="2641111" y="54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47180</xdr:rowOff>
    </xdr:from>
    <xdr:to>
      <xdr:col>10</xdr:col>
      <xdr:colOff>165100</xdr:colOff>
      <xdr:row>33</xdr:row>
      <xdr:rowOff>148780</xdr:rowOff>
    </xdr:to>
    <xdr:sp macro="" textlink="">
      <xdr:nvSpPr>
        <xdr:cNvPr id="88" name="楕円 87"/>
        <xdr:cNvSpPr/>
      </xdr:nvSpPr>
      <xdr:spPr>
        <a:xfrm>
          <a:off x="1968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165307</xdr:rowOff>
    </xdr:from>
    <xdr:ext cx="534377" cy="259045"/>
    <xdr:sp macro="" textlink="">
      <xdr:nvSpPr>
        <xdr:cNvPr id="89" name="テキスト ボックス 88"/>
        <xdr:cNvSpPr txBox="1"/>
      </xdr:nvSpPr>
      <xdr:spPr>
        <a:xfrm>
          <a:off x="1752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85259</xdr:rowOff>
    </xdr:from>
    <xdr:to>
      <xdr:col>6</xdr:col>
      <xdr:colOff>38100</xdr:colOff>
      <xdr:row>34</xdr:row>
      <xdr:rowOff>15409</xdr:rowOff>
    </xdr:to>
    <xdr:sp macro="" textlink="">
      <xdr:nvSpPr>
        <xdr:cNvPr id="90" name="楕円 89"/>
        <xdr:cNvSpPr/>
      </xdr:nvSpPr>
      <xdr:spPr>
        <a:xfrm>
          <a:off x="1079500" y="57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31936</xdr:rowOff>
    </xdr:from>
    <xdr:ext cx="534377" cy="259045"/>
    <xdr:sp macro="" textlink="">
      <xdr:nvSpPr>
        <xdr:cNvPr id="91" name="テキスト ボックス 90"/>
        <xdr:cNvSpPr txBox="1"/>
      </xdr:nvSpPr>
      <xdr:spPr>
        <a:xfrm>
          <a:off x="863111" y="55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157966</xdr:rowOff>
    </xdr:from>
    <xdr:to>
      <xdr:col>24</xdr:col>
      <xdr:colOff>63500</xdr:colOff>
      <xdr:row>56</xdr:row>
      <xdr:rowOff>8016</xdr:rowOff>
    </xdr:to>
    <xdr:cxnSp macro="">
      <xdr:nvCxnSpPr>
        <xdr:cNvPr id="123" name="直線コネクタ 122"/>
        <xdr:cNvCxnSpPr/>
      </xdr:nvCxnSpPr>
      <xdr:spPr>
        <a:xfrm flipV="1">
          <a:off x="3797300" y="9587716"/>
          <a:ext cx="8382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8016</xdr:rowOff>
    </xdr:from>
    <xdr:to>
      <xdr:col>19</xdr:col>
      <xdr:colOff>177800</xdr:colOff>
      <xdr:row>56</xdr:row>
      <xdr:rowOff>80656</xdr:rowOff>
    </xdr:to>
    <xdr:cxnSp macro="">
      <xdr:nvCxnSpPr>
        <xdr:cNvPr id="126" name="直線コネクタ 125"/>
        <xdr:cNvCxnSpPr/>
      </xdr:nvCxnSpPr>
      <xdr:spPr>
        <a:xfrm flipV="1">
          <a:off x="2908300" y="9609216"/>
          <a:ext cx="889000" cy="7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80656</xdr:rowOff>
    </xdr:from>
    <xdr:to>
      <xdr:col>15</xdr:col>
      <xdr:colOff>50800</xdr:colOff>
      <xdr:row>56</xdr:row>
      <xdr:rowOff>99837</xdr:rowOff>
    </xdr:to>
    <xdr:cxnSp macro="">
      <xdr:nvCxnSpPr>
        <xdr:cNvPr id="129" name="直線コネクタ 128"/>
        <xdr:cNvCxnSpPr/>
      </xdr:nvCxnSpPr>
      <xdr:spPr>
        <a:xfrm flipV="1">
          <a:off x="2019300" y="9681856"/>
          <a:ext cx="8890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99837</xdr:rowOff>
    </xdr:from>
    <xdr:to>
      <xdr:col>10</xdr:col>
      <xdr:colOff>114300</xdr:colOff>
      <xdr:row>56</xdr:row>
      <xdr:rowOff>160285</xdr:rowOff>
    </xdr:to>
    <xdr:cxnSp macro="">
      <xdr:nvCxnSpPr>
        <xdr:cNvPr id="132" name="直線コネクタ 131"/>
        <xdr:cNvCxnSpPr/>
      </xdr:nvCxnSpPr>
      <xdr:spPr>
        <a:xfrm flipV="1">
          <a:off x="1130300" y="9701037"/>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107166</xdr:rowOff>
    </xdr:from>
    <xdr:to>
      <xdr:col>24</xdr:col>
      <xdr:colOff>114300</xdr:colOff>
      <xdr:row>56</xdr:row>
      <xdr:rowOff>37316</xdr:rowOff>
    </xdr:to>
    <xdr:sp macro="" textlink="">
      <xdr:nvSpPr>
        <xdr:cNvPr id="142" name="楕円 141"/>
        <xdr:cNvSpPr/>
      </xdr:nvSpPr>
      <xdr:spPr>
        <a:xfrm>
          <a:off x="4584700" y="953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130043</xdr:rowOff>
    </xdr:from>
    <xdr:ext cx="534377" cy="259045"/>
    <xdr:sp macro="" textlink="">
      <xdr:nvSpPr>
        <xdr:cNvPr id="143" name="物件費該当値テキスト"/>
        <xdr:cNvSpPr txBox="1"/>
      </xdr:nvSpPr>
      <xdr:spPr>
        <a:xfrm>
          <a:off x="4686300" y="938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128666</xdr:rowOff>
    </xdr:from>
    <xdr:to>
      <xdr:col>20</xdr:col>
      <xdr:colOff>38100</xdr:colOff>
      <xdr:row>56</xdr:row>
      <xdr:rowOff>58816</xdr:rowOff>
    </xdr:to>
    <xdr:sp macro="" textlink="">
      <xdr:nvSpPr>
        <xdr:cNvPr id="144" name="楕円 143"/>
        <xdr:cNvSpPr/>
      </xdr:nvSpPr>
      <xdr:spPr>
        <a:xfrm>
          <a:off x="3746500" y="955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75343</xdr:rowOff>
    </xdr:from>
    <xdr:ext cx="534377" cy="259045"/>
    <xdr:sp macro="" textlink="">
      <xdr:nvSpPr>
        <xdr:cNvPr id="145" name="テキスト ボックス 144"/>
        <xdr:cNvSpPr txBox="1"/>
      </xdr:nvSpPr>
      <xdr:spPr>
        <a:xfrm>
          <a:off x="3530111" y="93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29856</xdr:rowOff>
    </xdr:from>
    <xdr:to>
      <xdr:col>15</xdr:col>
      <xdr:colOff>101600</xdr:colOff>
      <xdr:row>56</xdr:row>
      <xdr:rowOff>131456</xdr:rowOff>
    </xdr:to>
    <xdr:sp macro="" textlink="">
      <xdr:nvSpPr>
        <xdr:cNvPr id="146" name="楕円 145"/>
        <xdr:cNvSpPr/>
      </xdr:nvSpPr>
      <xdr:spPr>
        <a:xfrm>
          <a:off x="2857500" y="96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147983</xdr:rowOff>
    </xdr:from>
    <xdr:ext cx="534377" cy="259045"/>
    <xdr:sp macro="" textlink="">
      <xdr:nvSpPr>
        <xdr:cNvPr id="147" name="テキスト ボックス 146"/>
        <xdr:cNvSpPr txBox="1"/>
      </xdr:nvSpPr>
      <xdr:spPr>
        <a:xfrm>
          <a:off x="2641111" y="94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49037</xdr:rowOff>
    </xdr:from>
    <xdr:to>
      <xdr:col>10</xdr:col>
      <xdr:colOff>165100</xdr:colOff>
      <xdr:row>56</xdr:row>
      <xdr:rowOff>150637</xdr:rowOff>
    </xdr:to>
    <xdr:sp macro="" textlink="">
      <xdr:nvSpPr>
        <xdr:cNvPr id="148" name="楕円 147"/>
        <xdr:cNvSpPr/>
      </xdr:nvSpPr>
      <xdr:spPr>
        <a:xfrm>
          <a:off x="1968500" y="96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167164</xdr:rowOff>
    </xdr:from>
    <xdr:ext cx="534377" cy="259045"/>
    <xdr:sp macro="" textlink="">
      <xdr:nvSpPr>
        <xdr:cNvPr id="149" name="テキスト ボックス 148"/>
        <xdr:cNvSpPr txBox="1"/>
      </xdr:nvSpPr>
      <xdr:spPr>
        <a:xfrm>
          <a:off x="1752111" y="94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109485</xdr:rowOff>
    </xdr:from>
    <xdr:to>
      <xdr:col>6</xdr:col>
      <xdr:colOff>38100</xdr:colOff>
      <xdr:row>57</xdr:row>
      <xdr:rowOff>39635</xdr:rowOff>
    </xdr:to>
    <xdr:sp macro="" textlink="">
      <xdr:nvSpPr>
        <xdr:cNvPr id="150" name="楕円 149"/>
        <xdr:cNvSpPr/>
      </xdr:nvSpPr>
      <xdr:spPr>
        <a:xfrm>
          <a:off x="1079500" y="97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56162</xdr:rowOff>
    </xdr:from>
    <xdr:ext cx="534377" cy="259045"/>
    <xdr:sp macro="" textlink="">
      <xdr:nvSpPr>
        <xdr:cNvPr id="151" name="テキスト ボックス 150"/>
        <xdr:cNvSpPr txBox="1"/>
      </xdr:nvSpPr>
      <xdr:spPr>
        <a:xfrm>
          <a:off x="863111" y="948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125847</xdr:rowOff>
    </xdr:from>
    <xdr:to>
      <xdr:col>24</xdr:col>
      <xdr:colOff>62865</xdr:colOff>
      <xdr:row>78</xdr:row>
      <xdr:rowOff>124155</xdr:rowOff>
    </xdr:to>
    <xdr:cxnSp macro="">
      <xdr:nvCxnSpPr>
        <xdr:cNvPr id="173" name="直線コネクタ 172"/>
        <xdr:cNvCxnSpPr/>
      </xdr:nvCxnSpPr>
      <xdr:spPr>
        <a:xfrm flipV="1">
          <a:off x="4633595" y="12641697"/>
          <a:ext cx="1270" cy="8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378565" cy="259045"/>
    <xdr:sp macro="" textlink="">
      <xdr:nvSpPr>
        <xdr:cNvPr id="174" name="維持補修費最小値テキスト"/>
        <xdr:cNvSpPr txBox="1"/>
      </xdr:nvSpPr>
      <xdr:spPr>
        <a:xfrm>
          <a:off x="4686300" y="1350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5" name="直線コネクタ 174"/>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72524</xdr:rowOff>
    </xdr:from>
    <xdr:ext cx="534377" cy="259045"/>
    <xdr:sp macro="" textlink="">
      <xdr:nvSpPr>
        <xdr:cNvPr id="176" name="維持補修費最大値テキスト"/>
        <xdr:cNvSpPr txBox="1"/>
      </xdr:nvSpPr>
      <xdr:spPr>
        <a:xfrm>
          <a:off x="4686300" y="1241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125847</xdr:rowOff>
    </xdr:from>
    <xdr:to>
      <xdr:col>24</xdr:col>
      <xdr:colOff>152400</xdr:colOff>
      <xdr:row>73</xdr:row>
      <xdr:rowOff>125847</xdr:rowOff>
    </xdr:to>
    <xdr:cxnSp macro="">
      <xdr:nvCxnSpPr>
        <xdr:cNvPr id="177" name="直線コネクタ 176"/>
        <xdr:cNvCxnSpPr/>
      </xdr:nvCxnSpPr>
      <xdr:spPr>
        <a:xfrm>
          <a:off x="4546600" y="1264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90643</xdr:rowOff>
    </xdr:from>
    <xdr:to>
      <xdr:col>24</xdr:col>
      <xdr:colOff>63500</xdr:colOff>
      <xdr:row>75</xdr:row>
      <xdr:rowOff>152228</xdr:rowOff>
    </xdr:to>
    <xdr:cxnSp macro="">
      <xdr:nvCxnSpPr>
        <xdr:cNvPr id="178" name="直線コネクタ 177"/>
        <xdr:cNvCxnSpPr/>
      </xdr:nvCxnSpPr>
      <xdr:spPr>
        <a:xfrm>
          <a:off x="3797300" y="12949393"/>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64585</xdr:rowOff>
    </xdr:from>
    <xdr:ext cx="469744" cy="259045"/>
    <xdr:sp macro="" textlink="">
      <xdr:nvSpPr>
        <xdr:cNvPr id="179" name="維持補修費平均値テキスト"/>
        <xdr:cNvSpPr txBox="1"/>
      </xdr:nvSpPr>
      <xdr:spPr>
        <a:xfrm>
          <a:off x="4686300" y="13266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86158</xdr:rowOff>
    </xdr:from>
    <xdr:to>
      <xdr:col>24</xdr:col>
      <xdr:colOff>114300</xdr:colOff>
      <xdr:row>78</xdr:row>
      <xdr:rowOff>16308</xdr:rowOff>
    </xdr:to>
    <xdr:sp macro="" textlink="">
      <xdr:nvSpPr>
        <xdr:cNvPr id="180" name="フローチャート: 判断 179"/>
        <xdr:cNvSpPr/>
      </xdr:nvSpPr>
      <xdr:spPr>
        <a:xfrm>
          <a:off x="45847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12781</xdr:rowOff>
    </xdr:from>
    <xdr:to>
      <xdr:col>19</xdr:col>
      <xdr:colOff>177800</xdr:colOff>
      <xdr:row>75</xdr:row>
      <xdr:rowOff>90643</xdr:rowOff>
    </xdr:to>
    <xdr:cxnSp macro="">
      <xdr:nvCxnSpPr>
        <xdr:cNvPr id="181" name="直線コネクタ 180"/>
        <xdr:cNvCxnSpPr/>
      </xdr:nvCxnSpPr>
      <xdr:spPr>
        <a:xfrm>
          <a:off x="2908300" y="12871531"/>
          <a:ext cx="88900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100605</xdr:rowOff>
    </xdr:from>
    <xdr:to>
      <xdr:col>20</xdr:col>
      <xdr:colOff>38100</xdr:colOff>
      <xdr:row>78</xdr:row>
      <xdr:rowOff>30755</xdr:rowOff>
    </xdr:to>
    <xdr:sp macro="" textlink="">
      <xdr:nvSpPr>
        <xdr:cNvPr id="182" name="フローチャート: 判断 181"/>
        <xdr:cNvSpPr/>
      </xdr:nvSpPr>
      <xdr:spPr>
        <a:xfrm>
          <a:off x="3746500" y="133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21882</xdr:rowOff>
    </xdr:from>
    <xdr:ext cx="469744" cy="259045"/>
    <xdr:sp macro="" textlink="">
      <xdr:nvSpPr>
        <xdr:cNvPr id="183" name="テキスト ボックス 182"/>
        <xdr:cNvSpPr txBox="1"/>
      </xdr:nvSpPr>
      <xdr:spPr>
        <a:xfrm>
          <a:off x="3562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48077</xdr:rowOff>
    </xdr:from>
    <xdr:to>
      <xdr:col>15</xdr:col>
      <xdr:colOff>50800</xdr:colOff>
      <xdr:row>75</xdr:row>
      <xdr:rowOff>12781</xdr:rowOff>
    </xdr:to>
    <xdr:cxnSp macro="">
      <xdr:nvCxnSpPr>
        <xdr:cNvPr id="184" name="直線コネクタ 183"/>
        <xdr:cNvCxnSpPr/>
      </xdr:nvCxnSpPr>
      <xdr:spPr>
        <a:xfrm>
          <a:off x="2019300" y="12392477"/>
          <a:ext cx="889000" cy="47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100330</xdr:rowOff>
    </xdr:from>
    <xdr:to>
      <xdr:col>15</xdr:col>
      <xdr:colOff>101600</xdr:colOff>
      <xdr:row>78</xdr:row>
      <xdr:rowOff>30480</xdr:rowOff>
    </xdr:to>
    <xdr:sp macro="" textlink="">
      <xdr:nvSpPr>
        <xdr:cNvPr id="185" name="フローチャート: 判断 184"/>
        <xdr:cNvSpPr/>
      </xdr:nvSpPr>
      <xdr:spPr>
        <a:xfrm>
          <a:off x="2857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21607</xdr:rowOff>
    </xdr:from>
    <xdr:ext cx="469744" cy="259045"/>
    <xdr:sp macro="" textlink="">
      <xdr:nvSpPr>
        <xdr:cNvPr id="186" name="テキスト ボックス 185"/>
        <xdr:cNvSpPr txBox="1"/>
      </xdr:nvSpPr>
      <xdr:spPr>
        <a:xfrm>
          <a:off x="2673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48077</xdr:rowOff>
    </xdr:from>
    <xdr:to>
      <xdr:col>10</xdr:col>
      <xdr:colOff>114300</xdr:colOff>
      <xdr:row>75</xdr:row>
      <xdr:rowOff>116154</xdr:rowOff>
    </xdr:to>
    <xdr:cxnSp macro="">
      <xdr:nvCxnSpPr>
        <xdr:cNvPr id="187" name="直線コネクタ 186"/>
        <xdr:cNvCxnSpPr/>
      </xdr:nvCxnSpPr>
      <xdr:spPr>
        <a:xfrm flipV="1">
          <a:off x="1130300" y="12392477"/>
          <a:ext cx="889000" cy="5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8" name="フローチャート: 判断 187"/>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10634</xdr:rowOff>
    </xdr:from>
    <xdr:ext cx="469744" cy="259045"/>
    <xdr:sp macro="" textlink="">
      <xdr:nvSpPr>
        <xdr:cNvPr id="189" name="テキスト ボックス 188"/>
        <xdr:cNvSpPr txBox="1"/>
      </xdr:nvSpPr>
      <xdr:spPr>
        <a:xfrm>
          <a:off x="1784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90" name="フローチャート: 判断 189"/>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20876</xdr:rowOff>
    </xdr:from>
    <xdr:ext cx="469744" cy="259045"/>
    <xdr:sp macro="" textlink="">
      <xdr:nvSpPr>
        <xdr:cNvPr id="191" name="テキスト ボックス 190"/>
        <xdr:cNvSpPr txBox="1"/>
      </xdr:nvSpPr>
      <xdr:spPr>
        <a:xfrm>
          <a:off x="895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101427</xdr:rowOff>
    </xdr:from>
    <xdr:to>
      <xdr:col>24</xdr:col>
      <xdr:colOff>114300</xdr:colOff>
      <xdr:row>76</xdr:row>
      <xdr:rowOff>31576</xdr:rowOff>
    </xdr:to>
    <xdr:sp macro="" textlink="">
      <xdr:nvSpPr>
        <xdr:cNvPr id="197" name="楕円 196"/>
        <xdr:cNvSpPr/>
      </xdr:nvSpPr>
      <xdr:spPr>
        <a:xfrm>
          <a:off x="45847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124304</xdr:rowOff>
    </xdr:from>
    <xdr:ext cx="534377" cy="259045"/>
    <xdr:sp macro="" textlink="">
      <xdr:nvSpPr>
        <xdr:cNvPr id="198" name="維持補修費該当値テキスト"/>
        <xdr:cNvSpPr txBox="1"/>
      </xdr:nvSpPr>
      <xdr:spPr>
        <a:xfrm>
          <a:off x="4686300" y="128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39843</xdr:rowOff>
    </xdr:from>
    <xdr:to>
      <xdr:col>20</xdr:col>
      <xdr:colOff>38100</xdr:colOff>
      <xdr:row>75</xdr:row>
      <xdr:rowOff>141443</xdr:rowOff>
    </xdr:to>
    <xdr:sp macro="" textlink="">
      <xdr:nvSpPr>
        <xdr:cNvPr id="199" name="楕円 198"/>
        <xdr:cNvSpPr/>
      </xdr:nvSpPr>
      <xdr:spPr>
        <a:xfrm>
          <a:off x="3746500" y="12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157970</xdr:rowOff>
    </xdr:from>
    <xdr:ext cx="534377" cy="259045"/>
    <xdr:sp macro="" textlink="">
      <xdr:nvSpPr>
        <xdr:cNvPr id="200" name="テキスト ボックス 199"/>
        <xdr:cNvSpPr txBox="1"/>
      </xdr:nvSpPr>
      <xdr:spPr>
        <a:xfrm>
          <a:off x="3530111" y="126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133431</xdr:rowOff>
    </xdr:from>
    <xdr:to>
      <xdr:col>15</xdr:col>
      <xdr:colOff>101600</xdr:colOff>
      <xdr:row>75</xdr:row>
      <xdr:rowOff>63581</xdr:rowOff>
    </xdr:to>
    <xdr:sp macro="" textlink="">
      <xdr:nvSpPr>
        <xdr:cNvPr id="201" name="楕円 200"/>
        <xdr:cNvSpPr/>
      </xdr:nvSpPr>
      <xdr:spPr>
        <a:xfrm>
          <a:off x="2857500" y="128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80108</xdr:rowOff>
    </xdr:from>
    <xdr:ext cx="534377" cy="259045"/>
    <xdr:sp macro="" textlink="">
      <xdr:nvSpPr>
        <xdr:cNvPr id="202" name="テキスト ボックス 201"/>
        <xdr:cNvSpPr txBox="1"/>
      </xdr:nvSpPr>
      <xdr:spPr>
        <a:xfrm>
          <a:off x="2641111" y="125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168727</xdr:rowOff>
    </xdr:from>
    <xdr:to>
      <xdr:col>10</xdr:col>
      <xdr:colOff>165100</xdr:colOff>
      <xdr:row>72</xdr:row>
      <xdr:rowOff>98877</xdr:rowOff>
    </xdr:to>
    <xdr:sp macro="" textlink="">
      <xdr:nvSpPr>
        <xdr:cNvPr id="203" name="楕円 202"/>
        <xdr:cNvSpPr/>
      </xdr:nvSpPr>
      <xdr:spPr>
        <a:xfrm>
          <a:off x="1968500" y="123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115404</xdr:rowOff>
    </xdr:from>
    <xdr:ext cx="534377" cy="259045"/>
    <xdr:sp macro="" textlink="">
      <xdr:nvSpPr>
        <xdr:cNvPr id="204" name="テキスト ボックス 203"/>
        <xdr:cNvSpPr txBox="1"/>
      </xdr:nvSpPr>
      <xdr:spPr>
        <a:xfrm>
          <a:off x="1752111" y="121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65354</xdr:rowOff>
    </xdr:from>
    <xdr:to>
      <xdr:col>6</xdr:col>
      <xdr:colOff>38100</xdr:colOff>
      <xdr:row>75</xdr:row>
      <xdr:rowOff>166954</xdr:rowOff>
    </xdr:to>
    <xdr:sp macro="" textlink="">
      <xdr:nvSpPr>
        <xdr:cNvPr id="205" name="楕円 204"/>
        <xdr:cNvSpPr/>
      </xdr:nvSpPr>
      <xdr:spPr>
        <a:xfrm>
          <a:off x="1079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12031</xdr:rowOff>
    </xdr:from>
    <xdr:ext cx="534377" cy="259045"/>
    <xdr:sp macro="" textlink="">
      <xdr:nvSpPr>
        <xdr:cNvPr id="206" name="テキスト ボックス 205"/>
        <xdr:cNvSpPr txBox="1"/>
      </xdr:nvSpPr>
      <xdr:spPr>
        <a:xfrm>
          <a:off x="863111" y="126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3" name="直線コネクタ 232"/>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4"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5" name="直線コネクタ 234"/>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6"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7" name="直線コネクタ 236"/>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142215</xdr:rowOff>
    </xdr:from>
    <xdr:to>
      <xdr:col>24</xdr:col>
      <xdr:colOff>63500</xdr:colOff>
      <xdr:row>98</xdr:row>
      <xdr:rowOff>147783</xdr:rowOff>
    </xdr:to>
    <xdr:cxnSp macro="">
      <xdr:nvCxnSpPr>
        <xdr:cNvPr id="238" name="直線コネクタ 237"/>
        <xdr:cNvCxnSpPr/>
      </xdr:nvCxnSpPr>
      <xdr:spPr>
        <a:xfrm>
          <a:off x="3797300" y="16944315"/>
          <a:ext cx="8382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39"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0" name="フローチャート: 判断 239"/>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142215</xdr:rowOff>
    </xdr:from>
    <xdr:to>
      <xdr:col>19</xdr:col>
      <xdr:colOff>177800</xdr:colOff>
      <xdr:row>98</xdr:row>
      <xdr:rowOff>170332</xdr:rowOff>
    </xdr:to>
    <xdr:cxnSp macro="">
      <xdr:nvCxnSpPr>
        <xdr:cNvPr id="241" name="直線コネクタ 240"/>
        <xdr:cNvCxnSpPr/>
      </xdr:nvCxnSpPr>
      <xdr:spPr>
        <a:xfrm flipV="1">
          <a:off x="2908300" y="16944315"/>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2" name="フローチャート: 判断 241"/>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3" name="テキスト ボックス 242"/>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144827</xdr:rowOff>
    </xdr:from>
    <xdr:to>
      <xdr:col>15</xdr:col>
      <xdr:colOff>50800</xdr:colOff>
      <xdr:row>98</xdr:row>
      <xdr:rowOff>170332</xdr:rowOff>
    </xdr:to>
    <xdr:cxnSp macro="">
      <xdr:nvCxnSpPr>
        <xdr:cNvPr id="244" name="直線コネクタ 243"/>
        <xdr:cNvCxnSpPr/>
      </xdr:nvCxnSpPr>
      <xdr:spPr>
        <a:xfrm>
          <a:off x="2019300" y="16946927"/>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5" name="フローチャート: 判断 244"/>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6" name="テキスト ボックス 245"/>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144827</xdr:rowOff>
    </xdr:from>
    <xdr:to>
      <xdr:col>10</xdr:col>
      <xdr:colOff>114300</xdr:colOff>
      <xdr:row>99</xdr:row>
      <xdr:rowOff>36095</xdr:rowOff>
    </xdr:to>
    <xdr:cxnSp macro="">
      <xdr:nvCxnSpPr>
        <xdr:cNvPr id="247" name="直線コネクタ 246"/>
        <xdr:cNvCxnSpPr/>
      </xdr:nvCxnSpPr>
      <xdr:spPr>
        <a:xfrm flipV="1">
          <a:off x="1130300" y="16946927"/>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48" name="フローチャート: 判断 247"/>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49" name="テキスト ボックス 248"/>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0" name="フローチャート: 判断 249"/>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1" name="テキスト ボックス 250"/>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96983</xdr:rowOff>
    </xdr:from>
    <xdr:to>
      <xdr:col>24</xdr:col>
      <xdr:colOff>114300</xdr:colOff>
      <xdr:row>99</xdr:row>
      <xdr:rowOff>27133</xdr:rowOff>
    </xdr:to>
    <xdr:sp macro="" textlink="">
      <xdr:nvSpPr>
        <xdr:cNvPr id="257" name="楕円 256"/>
        <xdr:cNvSpPr/>
      </xdr:nvSpPr>
      <xdr:spPr>
        <a:xfrm>
          <a:off x="4584700" y="168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75410</xdr:rowOff>
    </xdr:from>
    <xdr:ext cx="534377" cy="259045"/>
    <xdr:sp macro="" textlink="">
      <xdr:nvSpPr>
        <xdr:cNvPr id="258" name="扶助費該当値テキスト"/>
        <xdr:cNvSpPr txBox="1"/>
      </xdr:nvSpPr>
      <xdr:spPr>
        <a:xfrm>
          <a:off x="4686300" y="168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91415</xdr:rowOff>
    </xdr:from>
    <xdr:to>
      <xdr:col>20</xdr:col>
      <xdr:colOff>38100</xdr:colOff>
      <xdr:row>99</xdr:row>
      <xdr:rowOff>21565</xdr:rowOff>
    </xdr:to>
    <xdr:sp macro="" textlink="">
      <xdr:nvSpPr>
        <xdr:cNvPr id="259" name="楕円 258"/>
        <xdr:cNvSpPr/>
      </xdr:nvSpPr>
      <xdr:spPr>
        <a:xfrm>
          <a:off x="3746500" y="16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12692</xdr:rowOff>
    </xdr:from>
    <xdr:ext cx="534377" cy="259045"/>
    <xdr:sp macro="" textlink="">
      <xdr:nvSpPr>
        <xdr:cNvPr id="260" name="テキスト ボックス 259"/>
        <xdr:cNvSpPr txBox="1"/>
      </xdr:nvSpPr>
      <xdr:spPr>
        <a:xfrm>
          <a:off x="3530111" y="169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119532</xdr:rowOff>
    </xdr:from>
    <xdr:to>
      <xdr:col>15</xdr:col>
      <xdr:colOff>101600</xdr:colOff>
      <xdr:row>99</xdr:row>
      <xdr:rowOff>49682</xdr:rowOff>
    </xdr:to>
    <xdr:sp macro="" textlink="">
      <xdr:nvSpPr>
        <xdr:cNvPr id="261" name="楕円 260"/>
        <xdr:cNvSpPr/>
      </xdr:nvSpPr>
      <xdr:spPr>
        <a:xfrm>
          <a:off x="2857500" y="169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40809</xdr:rowOff>
    </xdr:from>
    <xdr:ext cx="534377" cy="259045"/>
    <xdr:sp macro="" textlink="">
      <xdr:nvSpPr>
        <xdr:cNvPr id="262" name="テキスト ボックス 261"/>
        <xdr:cNvSpPr txBox="1"/>
      </xdr:nvSpPr>
      <xdr:spPr>
        <a:xfrm>
          <a:off x="2641111" y="170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94027</xdr:rowOff>
    </xdr:from>
    <xdr:to>
      <xdr:col>10</xdr:col>
      <xdr:colOff>165100</xdr:colOff>
      <xdr:row>99</xdr:row>
      <xdr:rowOff>24177</xdr:rowOff>
    </xdr:to>
    <xdr:sp macro="" textlink="">
      <xdr:nvSpPr>
        <xdr:cNvPr id="263" name="楕円 262"/>
        <xdr:cNvSpPr/>
      </xdr:nvSpPr>
      <xdr:spPr>
        <a:xfrm>
          <a:off x="1968500" y="1689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15304</xdr:rowOff>
    </xdr:from>
    <xdr:ext cx="534377" cy="259045"/>
    <xdr:sp macro="" textlink="">
      <xdr:nvSpPr>
        <xdr:cNvPr id="264" name="テキスト ボックス 263"/>
        <xdr:cNvSpPr txBox="1"/>
      </xdr:nvSpPr>
      <xdr:spPr>
        <a:xfrm>
          <a:off x="1752111" y="16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156745</xdr:rowOff>
    </xdr:from>
    <xdr:to>
      <xdr:col>6</xdr:col>
      <xdr:colOff>38100</xdr:colOff>
      <xdr:row>99</xdr:row>
      <xdr:rowOff>86895</xdr:rowOff>
    </xdr:to>
    <xdr:sp macro="" textlink="">
      <xdr:nvSpPr>
        <xdr:cNvPr id="265" name="楕円 264"/>
        <xdr:cNvSpPr/>
      </xdr:nvSpPr>
      <xdr:spPr>
        <a:xfrm>
          <a:off x="1079500" y="169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78022</xdr:rowOff>
    </xdr:from>
    <xdr:ext cx="534377" cy="259045"/>
    <xdr:sp macro="" textlink="">
      <xdr:nvSpPr>
        <xdr:cNvPr id="266" name="テキスト ボックス 265"/>
        <xdr:cNvSpPr txBox="1"/>
      </xdr:nvSpPr>
      <xdr:spPr>
        <a:xfrm>
          <a:off x="863111" y="170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8" name="テキスト ボックス 277"/>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6" name="直線コネクタ 285"/>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7"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88" name="直線コネクタ 287"/>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89"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0" name="直線コネクタ 289"/>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136614</xdr:rowOff>
    </xdr:from>
    <xdr:to>
      <xdr:col>55</xdr:col>
      <xdr:colOff>0</xdr:colOff>
      <xdr:row>33</xdr:row>
      <xdr:rowOff>146529</xdr:rowOff>
    </xdr:to>
    <xdr:cxnSp macro="">
      <xdr:nvCxnSpPr>
        <xdr:cNvPr id="291" name="直線コネクタ 290"/>
        <xdr:cNvCxnSpPr/>
      </xdr:nvCxnSpPr>
      <xdr:spPr>
        <a:xfrm flipV="1">
          <a:off x="9639300" y="5794464"/>
          <a:ext cx="8382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2"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3" name="フローチャート: 判断 292"/>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111582</xdr:rowOff>
    </xdr:from>
    <xdr:to>
      <xdr:col>50</xdr:col>
      <xdr:colOff>114300</xdr:colOff>
      <xdr:row>33</xdr:row>
      <xdr:rowOff>146529</xdr:rowOff>
    </xdr:to>
    <xdr:cxnSp macro="">
      <xdr:nvCxnSpPr>
        <xdr:cNvPr id="294" name="直線コネクタ 293"/>
        <xdr:cNvCxnSpPr/>
      </xdr:nvCxnSpPr>
      <xdr:spPr>
        <a:xfrm>
          <a:off x="8750300" y="5769432"/>
          <a:ext cx="889000" cy="3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5" name="フローチャート: 判断 294"/>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6" name="テキスト ボックス 295"/>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111582</xdr:rowOff>
    </xdr:from>
    <xdr:to>
      <xdr:col>45</xdr:col>
      <xdr:colOff>177800</xdr:colOff>
      <xdr:row>33</xdr:row>
      <xdr:rowOff>150478</xdr:rowOff>
    </xdr:to>
    <xdr:cxnSp macro="">
      <xdr:nvCxnSpPr>
        <xdr:cNvPr id="297" name="直線コネクタ 296"/>
        <xdr:cNvCxnSpPr/>
      </xdr:nvCxnSpPr>
      <xdr:spPr>
        <a:xfrm flipV="1">
          <a:off x="7861300" y="5769432"/>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298" name="フローチャート: 判断 297"/>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299" name="テキスト ボックス 298"/>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150478</xdr:rowOff>
    </xdr:from>
    <xdr:to>
      <xdr:col>41</xdr:col>
      <xdr:colOff>50800</xdr:colOff>
      <xdr:row>34</xdr:row>
      <xdr:rowOff>48277</xdr:rowOff>
    </xdr:to>
    <xdr:cxnSp macro="">
      <xdr:nvCxnSpPr>
        <xdr:cNvPr id="300" name="直線コネクタ 299"/>
        <xdr:cNvCxnSpPr/>
      </xdr:nvCxnSpPr>
      <xdr:spPr>
        <a:xfrm flipV="1">
          <a:off x="6972300" y="5808328"/>
          <a:ext cx="889000" cy="6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1" name="フローチャート: 判断 300"/>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2" name="テキスト ボックス 301"/>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3" name="フローチャート: 判断 302"/>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4" name="テキスト ボックス 303"/>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85814</xdr:rowOff>
    </xdr:from>
    <xdr:to>
      <xdr:col>55</xdr:col>
      <xdr:colOff>50800</xdr:colOff>
      <xdr:row>34</xdr:row>
      <xdr:rowOff>15964</xdr:rowOff>
    </xdr:to>
    <xdr:sp macro="" textlink="">
      <xdr:nvSpPr>
        <xdr:cNvPr id="310" name="楕円 309"/>
        <xdr:cNvSpPr/>
      </xdr:nvSpPr>
      <xdr:spPr>
        <a:xfrm>
          <a:off x="104267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108691</xdr:rowOff>
    </xdr:from>
    <xdr:ext cx="599010" cy="259045"/>
    <xdr:sp macro="" textlink="">
      <xdr:nvSpPr>
        <xdr:cNvPr id="311" name="補助費等該当値テキスト"/>
        <xdr:cNvSpPr txBox="1"/>
      </xdr:nvSpPr>
      <xdr:spPr>
        <a:xfrm>
          <a:off x="10528300" y="559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95729</xdr:rowOff>
    </xdr:from>
    <xdr:to>
      <xdr:col>50</xdr:col>
      <xdr:colOff>165100</xdr:colOff>
      <xdr:row>34</xdr:row>
      <xdr:rowOff>25879</xdr:rowOff>
    </xdr:to>
    <xdr:sp macro="" textlink="">
      <xdr:nvSpPr>
        <xdr:cNvPr id="312" name="楕円 311"/>
        <xdr:cNvSpPr/>
      </xdr:nvSpPr>
      <xdr:spPr>
        <a:xfrm>
          <a:off x="9588500" y="5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42406</xdr:rowOff>
    </xdr:from>
    <xdr:ext cx="599010" cy="259045"/>
    <xdr:sp macro="" textlink="">
      <xdr:nvSpPr>
        <xdr:cNvPr id="313" name="テキスト ボックス 312"/>
        <xdr:cNvSpPr txBox="1"/>
      </xdr:nvSpPr>
      <xdr:spPr>
        <a:xfrm>
          <a:off x="9339795" y="55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60782</xdr:rowOff>
    </xdr:from>
    <xdr:to>
      <xdr:col>46</xdr:col>
      <xdr:colOff>38100</xdr:colOff>
      <xdr:row>33</xdr:row>
      <xdr:rowOff>162382</xdr:rowOff>
    </xdr:to>
    <xdr:sp macro="" textlink="">
      <xdr:nvSpPr>
        <xdr:cNvPr id="314" name="楕円 313"/>
        <xdr:cNvSpPr/>
      </xdr:nvSpPr>
      <xdr:spPr>
        <a:xfrm>
          <a:off x="8699500" y="57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7459</xdr:rowOff>
    </xdr:from>
    <xdr:ext cx="599010" cy="259045"/>
    <xdr:sp macro="" textlink="">
      <xdr:nvSpPr>
        <xdr:cNvPr id="315" name="テキスト ボックス 314"/>
        <xdr:cNvSpPr txBox="1"/>
      </xdr:nvSpPr>
      <xdr:spPr>
        <a:xfrm>
          <a:off x="8450795" y="5493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99678</xdr:rowOff>
    </xdr:from>
    <xdr:to>
      <xdr:col>41</xdr:col>
      <xdr:colOff>101600</xdr:colOff>
      <xdr:row>34</xdr:row>
      <xdr:rowOff>29828</xdr:rowOff>
    </xdr:to>
    <xdr:sp macro="" textlink="">
      <xdr:nvSpPr>
        <xdr:cNvPr id="316" name="楕円 315"/>
        <xdr:cNvSpPr/>
      </xdr:nvSpPr>
      <xdr:spPr>
        <a:xfrm>
          <a:off x="7810500" y="57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46355</xdr:rowOff>
    </xdr:from>
    <xdr:ext cx="599010" cy="259045"/>
    <xdr:sp macro="" textlink="">
      <xdr:nvSpPr>
        <xdr:cNvPr id="317" name="テキスト ボックス 316"/>
        <xdr:cNvSpPr txBox="1"/>
      </xdr:nvSpPr>
      <xdr:spPr>
        <a:xfrm>
          <a:off x="7561795" y="553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168927</xdr:rowOff>
    </xdr:from>
    <xdr:to>
      <xdr:col>36</xdr:col>
      <xdr:colOff>165100</xdr:colOff>
      <xdr:row>34</xdr:row>
      <xdr:rowOff>99077</xdr:rowOff>
    </xdr:to>
    <xdr:sp macro="" textlink="">
      <xdr:nvSpPr>
        <xdr:cNvPr id="318" name="楕円 317"/>
        <xdr:cNvSpPr/>
      </xdr:nvSpPr>
      <xdr:spPr>
        <a:xfrm>
          <a:off x="6921500" y="58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115604</xdr:rowOff>
    </xdr:from>
    <xdr:ext cx="599010" cy="259045"/>
    <xdr:sp macro="" textlink="">
      <xdr:nvSpPr>
        <xdr:cNvPr id="319" name="テキスト ボックス 318"/>
        <xdr:cNvSpPr txBox="1"/>
      </xdr:nvSpPr>
      <xdr:spPr>
        <a:xfrm>
          <a:off x="6672795" y="560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3" name="直線コネクタ 342"/>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4"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5" name="直線コネクタ 344"/>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6"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7" name="直線コネクタ 346"/>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113898</xdr:rowOff>
    </xdr:from>
    <xdr:to>
      <xdr:col>55</xdr:col>
      <xdr:colOff>0</xdr:colOff>
      <xdr:row>53</xdr:row>
      <xdr:rowOff>6282</xdr:rowOff>
    </xdr:to>
    <xdr:cxnSp macro="">
      <xdr:nvCxnSpPr>
        <xdr:cNvPr id="348" name="直線コネクタ 347"/>
        <xdr:cNvCxnSpPr/>
      </xdr:nvCxnSpPr>
      <xdr:spPr>
        <a:xfrm>
          <a:off x="9639300" y="9029298"/>
          <a:ext cx="8382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49"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0" name="フローチャート: 判断 349"/>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107673</xdr:rowOff>
    </xdr:from>
    <xdr:to>
      <xdr:col>50</xdr:col>
      <xdr:colOff>114300</xdr:colOff>
      <xdr:row>52</xdr:row>
      <xdr:rowOff>113898</xdr:rowOff>
    </xdr:to>
    <xdr:cxnSp macro="">
      <xdr:nvCxnSpPr>
        <xdr:cNvPr id="351" name="直線コネクタ 350"/>
        <xdr:cNvCxnSpPr/>
      </xdr:nvCxnSpPr>
      <xdr:spPr>
        <a:xfrm>
          <a:off x="8750300" y="9023073"/>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2" name="フローチャート: 判断 351"/>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3" name="テキスト ボックス 352"/>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166568</xdr:rowOff>
    </xdr:from>
    <xdr:to>
      <xdr:col>45</xdr:col>
      <xdr:colOff>177800</xdr:colOff>
      <xdr:row>52</xdr:row>
      <xdr:rowOff>107673</xdr:rowOff>
    </xdr:to>
    <xdr:cxnSp macro="">
      <xdr:nvCxnSpPr>
        <xdr:cNvPr id="354" name="直線コネクタ 353"/>
        <xdr:cNvCxnSpPr/>
      </xdr:nvCxnSpPr>
      <xdr:spPr>
        <a:xfrm>
          <a:off x="7861300" y="8910518"/>
          <a:ext cx="889000" cy="1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5" name="フローチャート: 判断 354"/>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6" name="テキスト ボックス 355"/>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166568</xdr:rowOff>
    </xdr:from>
    <xdr:to>
      <xdr:col>41</xdr:col>
      <xdr:colOff>50800</xdr:colOff>
      <xdr:row>54</xdr:row>
      <xdr:rowOff>160868</xdr:rowOff>
    </xdr:to>
    <xdr:cxnSp macro="">
      <xdr:nvCxnSpPr>
        <xdr:cNvPr id="357" name="直線コネクタ 356"/>
        <xdr:cNvCxnSpPr/>
      </xdr:nvCxnSpPr>
      <xdr:spPr>
        <a:xfrm flipV="1">
          <a:off x="6972300" y="8910518"/>
          <a:ext cx="889000" cy="50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8" name="フローチャート: 判断 357"/>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59" name="テキスト ボックス 358"/>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0" name="フローチャート: 判断 359"/>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1" name="テキスト ボックス 360"/>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126932</xdr:rowOff>
    </xdr:from>
    <xdr:to>
      <xdr:col>55</xdr:col>
      <xdr:colOff>50800</xdr:colOff>
      <xdr:row>53</xdr:row>
      <xdr:rowOff>57082</xdr:rowOff>
    </xdr:to>
    <xdr:sp macro="" textlink="">
      <xdr:nvSpPr>
        <xdr:cNvPr id="367" name="楕円 366"/>
        <xdr:cNvSpPr/>
      </xdr:nvSpPr>
      <xdr:spPr>
        <a:xfrm>
          <a:off x="10426700" y="90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149809</xdr:rowOff>
    </xdr:from>
    <xdr:ext cx="599010" cy="259045"/>
    <xdr:sp macro="" textlink="">
      <xdr:nvSpPr>
        <xdr:cNvPr id="368" name="普通建設事業費該当値テキスト"/>
        <xdr:cNvSpPr txBox="1"/>
      </xdr:nvSpPr>
      <xdr:spPr>
        <a:xfrm>
          <a:off x="10528300" y="889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63098</xdr:rowOff>
    </xdr:from>
    <xdr:to>
      <xdr:col>50</xdr:col>
      <xdr:colOff>165100</xdr:colOff>
      <xdr:row>52</xdr:row>
      <xdr:rowOff>164698</xdr:rowOff>
    </xdr:to>
    <xdr:sp macro="" textlink="">
      <xdr:nvSpPr>
        <xdr:cNvPr id="369" name="楕円 368"/>
        <xdr:cNvSpPr/>
      </xdr:nvSpPr>
      <xdr:spPr>
        <a:xfrm>
          <a:off x="9588500" y="89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9775</xdr:rowOff>
    </xdr:from>
    <xdr:ext cx="599010" cy="259045"/>
    <xdr:sp macro="" textlink="">
      <xdr:nvSpPr>
        <xdr:cNvPr id="370" name="テキスト ボックス 369"/>
        <xdr:cNvSpPr txBox="1"/>
      </xdr:nvSpPr>
      <xdr:spPr>
        <a:xfrm>
          <a:off x="9339795" y="875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56873</xdr:rowOff>
    </xdr:from>
    <xdr:to>
      <xdr:col>46</xdr:col>
      <xdr:colOff>38100</xdr:colOff>
      <xdr:row>52</xdr:row>
      <xdr:rowOff>158473</xdr:rowOff>
    </xdr:to>
    <xdr:sp macro="" textlink="">
      <xdr:nvSpPr>
        <xdr:cNvPr id="371" name="楕円 370"/>
        <xdr:cNvSpPr/>
      </xdr:nvSpPr>
      <xdr:spPr>
        <a:xfrm>
          <a:off x="8699500" y="89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3550</xdr:rowOff>
    </xdr:from>
    <xdr:ext cx="599010" cy="259045"/>
    <xdr:sp macro="" textlink="">
      <xdr:nvSpPr>
        <xdr:cNvPr id="372" name="テキスト ボックス 371"/>
        <xdr:cNvSpPr txBox="1"/>
      </xdr:nvSpPr>
      <xdr:spPr>
        <a:xfrm>
          <a:off x="8450795" y="874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115768</xdr:rowOff>
    </xdr:from>
    <xdr:to>
      <xdr:col>41</xdr:col>
      <xdr:colOff>101600</xdr:colOff>
      <xdr:row>52</xdr:row>
      <xdr:rowOff>45918</xdr:rowOff>
    </xdr:to>
    <xdr:sp macro="" textlink="">
      <xdr:nvSpPr>
        <xdr:cNvPr id="373" name="楕円 372"/>
        <xdr:cNvSpPr/>
      </xdr:nvSpPr>
      <xdr:spPr>
        <a:xfrm>
          <a:off x="7810500" y="88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62445</xdr:rowOff>
    </xdr:from>
    <xdr:ext cx="599010" cy="259045"/>
    <xdr:sp macro="" textlink="">
      <xdr:nvSpPr>
        <xdr:cNvPr id="374" name="テキスト ボックス 373"/>
        <xdr:cNvSpPr txBox="1"/>
      </xdr:nvSpPr>
      <xdr:spPr>
        <a:xfrm>
          <a:off x="7561795" y="863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110068</xdr:rowOff>
    </xdr:from>
    <xdr:to>
      <xdr:col>36</xdr:col>
      <xdr:colOff>165100</xdr:colOff>
      <xdr:row>55</xdr:row>
      <xdr:rowOff>40218</xdr:rowOff>
    </xdr:to>
    <xdr:sp macro="" textlink="">
      <xdr:nvSpPr>
        <xdr:cNvPr id="375" name="楕円 374"/>
        <xdr:cNvSpPr/>
      </xdr:nvSpPr>
      <xdr:spPr>
        <a:xfrm>
          <a:off x="6921500" y="93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56745</xdr:rowOff>
    </xdr:from>
    <xdr:ext cx="534377" cy="259045"/>
    <xdr:sp macro="" textlink="">
      <xdr:nvSpPr>
        <xdr:cNvPr id="376" name="テキスト ボックス 375"/>
        <xdr:cNvSpPr txBox="1"/>
      </xdr:nvSpPr>
      <xdr:spPr>
        <a:xfrm>
          <a:off x="6705111" y="914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2" name="直線コネクタ 401"/>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5"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6" name="直線コネクタ 405"/>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59657</xdr:rowOff>
    </xdr:from>
    <xdr:to>
      <xdr:col>55</xdr:col>
      <xdr:colOff>0</xdr:colOff>
      <xdr:row>79</xdr:row>
      <xdr:rowOff>58987</xdr:rowOff>
    </xdr:to>
    <xdr:cxnSp macro="">
      <xdr:nvCxnSpPr>
        <xdr:cNvPr id="407" name="直線コネクタ 406"/>
        <xdr:cNvCxnSpPr/>
      </xdr:nvCxnSpPr>
      <xdr:spPr>
        <a:xfrm>
          <a:off x="9639300" y="13432757"/>
          <a:ext cx="838200" cy="1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08"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09" name="フローチャート: 判断 408"/>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164618</xdr:rowOff>
    </xdr:from>
    <xdr:to>
      <xdr:col>50</xdr:col>
      <xdr:colOff>114300</xdr:colOff>
      <xdr:row>78</xdr:row>
      <xdr:rowOff>59657</xdr:rowOff>
    </xdr:to>
    <xdr:cxnSp macro="">
      <xdr:nvCxnSpPr>
        <xdr:cNvPr id="410" name="直線コネクタ 409"/>
        <xdr:cNvCxnSpPr/>
      </xdr:nvCxnSpPr>
      <xdr:spPr>
        <a:xfrm>
          <a:off x="8750300" y="13366268"/>
          <a:ext cx="889000" cy="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1" name="フローチャート: 判断 410"/>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2" name="テキスト ボックス 411"/>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164618</xdr:rowOff>
    </xdr:from>
    <xdr:to>
      <xdr:col>45</xdr:col>
      <xdr:colOff>177800</xdr:colOff>
      <xdr:row>78</xdr:row>
      <xdr:rowOff>99809</xdr:rowOff>
    </xdr:to>
    <xdr:cxnSp macro="">
      <xdr:nvCxnSpPr>
        <xdr:cNvPr id="413" name="直線コネクタ 412"/>
        <xdr:cNvCxnSpPr/>
      </xdr:nvCxnSpPr>
      <xdr:spPr>
        <a:xfrm flipV="1">
          <a:off x="7861300" y="13366268"/>
          <a:ext cx="889000" cy="10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4" name="フローチャート: 判断 413"/>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5" name="テキスト ボックス 414"/>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6" name="フローチャート: 判断 415"/>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7" name="テキスト ボックス 416"/>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8187</xdr:rowOff>
    </xdr:from>
    <xdr:to>
      <xdr:col>55</xdr:col>
      <xdr:colOff>50800</xdr:colOff>
      <xdr:row>79</xdr:row>
      <xdr:rowOff>109787</xdr:rowOff>
    </xdr:to>
    <xdr:sp macro="" textlink="">
      <xdr:nvSpPr>
        <xdr:cNvPr id="423" name="楕円 422"/>
        <xdr:cNvSpPr/>
      </xdr:nvSpPr>
      <xdr:spPr>
        <a:xfrm>
          <a:off x="10426700" y="135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94564</xdr:rowOff>
    </xdr:from>
    <xdr:ext cx="469744" cy="259045"/>
    <xdr:sp macro="" textlink="">
      <xdr:nvSpPr>
        <xdr:cNvPr id="424" name="普通建設事業費 （ うち新規整備　）該当値テキスト"/>
        <xdr:cNvSpPr txBox="1"/>
      </xdr:nvSpPr>
      <xdr:spPr>
        <a:xfrm>
          <a:off x="10528300" y="1346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8857</xdr:rowOff>
    </xdr:from>
    <xdr:to>
      <xdr:col>50</xdr:col>
      <xdr:colOff>165100</xdr:colOff>
      <xdr:row>78</xdr:row>
      <xdr:rowOff>110457</xdr:rowOff>
    </xdr:to>
    <xdr:sp macro="" textlink="">
      <xdr:nvSpPr>
        <xdr:cNvPr id="425" name="楕円 424"/>
        <xdr:cNvSpPr/>
      </xdr:nvSpPr>
      <xdr:spPr>
        <a:xfrm>
          <a:off x="9588500" y="13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101584</xdr:rowOff>
    </xdr:from>
    <xdr:ext cx="534377" cy="259045"/>
    <xdr:sp macro="" textlink="">
      <xdr:nvSpPr>
        <xdr:cNvPr id="426" name="テキスト ボックス 425"/>
        <xdr:cNvSpPr txBox="1"/>
      </xdr:nvSpPr>
      <xdr:spPr>
        <a:xfrm>
          <a:off x="9372111" y="134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113818</xdr:rowOff>
    </xdr:from>
    <xdr:to>
      <xdr:col>46</xdr:col>
      <xdr:colOff>38100</xdr:colOff>
      <xdr:row>78</xdr:row>
      <xdr:rowOff>43968</xdr:rowOff>
    </xdr:to>
    <xdr:sp macro="" textlink="">
      <xdr:nvSpPr>
        <xdr:cNvPr id="427" name="楕円 426"/>
        <xdr:cNvSpPr/>
      </xdr:nvSpPr>
      <xdr:spPr>
        <a:xfrm>
          <a:off x="86995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35095</xdr:rowOff>
    </xdr:from>
    <xdr:ext cx="534377" cy="259045"/>
    <xdr:sp macro="" textlink="">
      <xdr:nvSpPr>
        <xdr:cNvPr id="428" name="テキスト ボックス 427"/>
        <xdr:cNvSpPr txBox="1"/>
      </xdr:nvSpPr>
      <xdr:spPr>
        <a:xfrm>
          <a:off x="8483111" y="134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49009</xdr:rowOff>
    </xdr:from>
    <xdr:to>
      <xdr:col>41</xdr:col>
      <xdr:colOff>101600</xdr:colOff>
      <xdr:row>78</xdr:row>
      <xdr:rowOff>150609</xdr:rowOff>
    </xdr:to>
    <xdr:sp macro="" textlink="">
      <xdr:nvSpPr>
        <xdr:cNvPr id="429" name="楕円 428"/>
        <xdr:cNvSpPr/>
      </xdr:nvSpPr>
      <xdr:spPr>
        <a:xfrm>
          <a:off x="7810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141736</xdr:rowOff>
    </xdr:from>
    <xdr:ext cx="534377" cy="259045"/>
    <xdr:sp macro="" textlink="">
      <xdr:nvSpPr>
        <xdr:cNvPr id="430" name="テキスト ボックス 429"/>
        <xdr:cNvSpPr txBox="1"/>
      </xdr:nvSpPr>
      <xdr:spPr>
        <a:xfrm>
          <a:off x="7594111" y="13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51177</xdr:rowOff>
    </xdr:from>
    <xdr:to>
      <xdr:col>54</xdr:col>
      <xdr:colOff>189865</xdr:colOff>
      <xdr:row>99</xdr:row>
      <xdr:rowOff>54270</xdr:rowOff>
    </xdr:to>
    <xdr:cxnSp macro="">
      <xdr:nvCxnSpPr>
        <xdr:cNvPr id="456" name="直線コネクタ 455"/>
        <xdr:cNvCxnSpPr/>
      </xdr:nvCxnSpPr>
      <xdr:spPr>
        <a:xfrm flipV="1">
          <a:off x="10475595" y="15824577"/>
          <a:ext cx="1270" cy="120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58097</xdr:rowOff>
    </xdr:from>
    <xdr:ext cx="469744" cy="259045"/>
    <xdr:sp macro="" textlink="">
      <xdr:nvSpPr>
        <xdr:cNvPr id="457" name="普通建設事業費 （ うち更新整備　）最小値テキスト"/>
        <xdr:cNvSpPr txBox="1"/>
      </xdr:nvSpPr>
      <xdr:spPr>
        <a:xfrm>
          <a:off x="10528300" y="170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54270</xdr:rowOff>
    </xdr:from>
    <xdr:to>
      <xdr:col>55</xdr:col>
      <xdr:colOff>88900</xdr:colOff>
      <xdr:row>99</xdr:row>
      <xdr:rowOff>54270</xdr:rowOff>
    </xdr:to>
    <xdr:cxnSp macro="">
      <xdr:nvCxnSpPr>
        <xdr:cNvPr id="458" name="直線コネクタ 457"/>
        <xdr:cNvCxnSpPr/>
      </xdr:nvCxnSpPr>
      <xdr:spPr>
        <a:xfrm>
          <a:off x="10388600" y="1702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169304</xdr:rowOff>
    </xdr:from>
    <xdr:ext cx="599010" cy="259045"/>
    <xdr:sp macro="" textlink="">
      <xdr:nvSpPr>
        <xdr:cNvPr id="459" name="普通建設事業費 （ うち更新整備　）最大値テキスト"/>
        <xdr:cNvSpPr txBox="1"/>
      </xdr:nvSpPr>
      <xdr:spPr>
        <a:xfrm>
          <a:off x="10528300" y="1559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51177</xdr:rowOff>
    </xdr:from>
    <xdr:to>
      <xdr:col>55</xdr:col>
      <xdr:colOff>88900</xdr:colOff>
      <xdr:row>92</xdr:row>
      <xdr:rowOff>51177</xdr:rowOff>
    </xdr:to>
    <xdr:cxnSp macro="">
      <xdr:nvCxnSpPr>
        <xdr:cNvPr id="460" name="直線コネクタ 459"/>
        <xdr:cNvCxnSpPr/>
      </xdr:nvCxnSpPr>
      <xdr:spPr>
        <a:xfrm>
          <a:off x="10388600" y="158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5904</xdr:rowOff>
    </xdr:from>
    <xdr:to>
      <xdr:col>55</xdr:col>
      <xdr:colOff>0</xdr:colOff>
      <xdr:row>95</xdr:row>
      <xdr:rowOff>53377</xdr:rowOff>
    </xdr:to>
    <xdr:cxnSp macro="">
      <xdr:nvCxnSpPr>
        <xdr:cNvPr id="461" name="直線コネクタ 460"/>
        <xdr:cNvCxnSpPr/>
      </xdr:nvCxnSpPr>
      <xdr:spPr>
        <a:xfrm>
          <a:off x="9639300" y="15779304"/>
          <a:ext cx="838200" cy="5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76624</xdr:rowOff>
    </xdr:from>
    <xdr:ext cx="534377" cy="259045"/>
    <xdr:sp macro="" textlink="">
      <xdr:nvSpPr>
        <xdr:cNvPr id="462" name="普通建設事業費 （ うち更新整備　）平均値テキスト"/>
        <xdr:cNvSpPr txBox="1"/>
      </xdr:nvSpPr>
      <xdr:spPr>
        <a:xfrm>
          <a:off x="10528300" y="16707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98197</xdr:rowOff>
    </xdr:from>
    <xdr:to>
      <xdr:col>55</xdr:col>
      <xdr:colOff>50800</xdr:colOff>
      <xdr:row>98</xdr:row>
      <xdr:rowOff>28347</xdr:rowOff>
    </xdr:to>
    <xdr:sp macro="" textlink="">
      <xdr:nvSpPr>
        <xdr:cNvPr id="463" name="フローチャート: 判断 462"/>
        <xdr:cNvSpPr/>
      </xdr:nvSpPr>
      <xdr:spPr>
        <a:xfrm>
          <a:off x="10426700" y="167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5904</xdr:rowOff>
    </xdr:from>
    <xdr:to>
      <xdr:col>50</xdr:col>
      <xdr:colOff>114300</xdr:colOff>
      <xdr:row>93</xdr:row>
      <xdr:rowOff>28448</xdr:rowOff>
    </xdr:to>
    <xdr:cxnSp macro="">
      <xdr:nvCxnSpPr>
        <xdr:cNvPr id="464" name="直線コネクタ 463"/>
        <xdr:cNvCxnSpPr/>
      </xdr:nvCxnSpPr>
      <xdr:spPr>
        <a:xfrm flipV="1">
          <a:off x="8750300" y="15779304"/>
          <a:ext cx="889000" cy="19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127707</xdr:rowOff>
    </xdr:from>
    <xdr:to>
      <xdr:col>50</xdr:col>
      <xdr:colOff>165100</xdr:colOff>
      <xdr:row>98</xdr:row>
      <xdr:rowOff>57857</xdr:rowOff>
    </xdr:to>
    <xdr:sp macro="" textlink="">
      <xdr:nvSpPr>
        <xdr:cNvPr id="465" name="フローチャート: 判断 464"/>
        <xdr:cNvSpPr/>
      </xdr:nvSpPr>
      <xdr:spPr>
        <a:xfrm>
          <a:off x="9588500" y="167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48984</xdr:rowOff>
    </xdr:from>
    <xdr:ext cx="534377" cy="259045"/>
    <xdr:sp macro="" textlink="">
      <xdr:nvSpPr>
        <xdr:cNvPr id="466" name="テキスト ボックス 465"/>
        <xdr:cNvSpPr txBox="1"/>
      </xdr:nvSpPr>
      <xdr:spPr>
        <a:xfrm>
          <a:off x="9372111" y="168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161581</xdr:rowOff>
    </xdr:from>
    <xdr:to>
      <xdr:col>45</xdr:col>
      <xdr:colOff>177800</xdr:colOff>
      <xdr:row>93</xdr:row>
      <xdr:rowOff>28448</xdr:rowOff>
    </xdr:to>
    <xdr:cxnSp macro="">
      <xdr:nvCxnSpPr>
        <xdr:cNvPr id="467" name="直線コネクタ 466"/>
        <xdr:cNvCxnSpPr/>
      </xdr:nvCxnSpPr>
      <xdr:spPr>
        <a:xfrm>
          <a:off x="7861300" y="15592081"/>
          <a:ext cx="889000" cy="38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24805</xdr:rowOff>
    </xdr:from>
    <xdr:to>
      <xdr:col>46</xdr:col>
      <xdr:colOff>38100</xdr:colOff>
      <xdr:row>98</xdr:row>
      <xdr:rowOff>126405</xdr:rowOff>
    </xdr:to>
    <xdr:sp macro="" textlink="">
      <xdr:nvSpPr>
        <xdr:cNvPr id="468" name="フローチャート: 判断 467"/>
        <xdr:cNvSpPr/>
      </xdr:nvSpPr>
      <xdr:spPr>
        <a:xfrm>
          <a:off x="8699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117532</xdr:rowOff>
    </xdr:from>
    <xdr:ext cx="534377" cy="259045"/>
    <xdr:sp macro="" textlink="">
      <xdr:nvSpPr>
        <xdr:cNvPr id="469" name="テキスト ボックス 468"/>
        <xdr:cNvSpPr txBox="1"/>
      </xdr:nvSpPr>
      <xdr:spPr>
        <a:xfrm>
          <a:off x="8483111" y="169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145822</xdr:rowOff>
    </xdr:from>
    <xdr:to>
      <xdr:col>41</xdr:col>
      <xdr:colOff>101600</xdr:colOff>
      <xdr:row>98</xdr:row>
      <xdr:rowOff>75972</xdr:rowOff>
    </xdr:to>
    <xdr:sp macro="" textlink="">
      <xdr:nvSpPr>
        <xdr:cNvPr id="470" name="フローチャート: 判断 469"/>
        <xdr:cNvSpPr/>
      </xdr:nvSpPr>
      <xdr:spPr>
        <a:xfrm>
          <a:off x="7810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67099</xdr:rowOff>
    </xdr:from>
    <xdr:ext cx="534377" cy="259045"/>
    <xdr:sp macro="" textlink="">
      <xdr:nvSpPr>
        <xdr:cNvPr id="471" name="テキスト ボックス 470"/>
        <xdr:cNvSpPr txBox="1"/>
      </xdr:nvSpPr>
      <xdr:spPr>
        <a:xfrm>
          <a:off x="7594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2577</xdr:rowOff>
    </xdr:from>
    <xdr:to>
      <xdr:col>55</xdr:col>
      <xdr:colOff>50800</xdr:colOff>
      <xdr:row>95</xdr:row>
      <xdr:rowOff>104177</xdr:rowOff>
    </xdr:to>
    <xdr:sp macro="" textlink="">
      <xdr:nvSpPr>
        <xdr:cNvPr id="477" name="楕円 476"/>
        <xdr:cNvSpPr/>
      </xdr:nvSpPr>
      <xdr:spPr>
        <a:xfrm>
          <a:off x="10426700" y="162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25454</xdr:rowOff>
    </xdr:from>
    <xdr:ext cx="534377" cy="259045"/>
    <xdr:sp macro="" textlink="">
      <xdr:nvSpPr>
        <xdr:cNvPr id="478" name="普通建設事業費 （ うち更新整備　）該当値テキスト"/>
        <xdr:cNvSpPr txBox="1"/>
      </xdr:nvSpPr>
      <xdr:spPr>
        <a:xfrm>
          <a:off x="10528300" y="161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126554</xdr:rowOff>
    </xdr:from>
    <xdr:to>
      <xdr:col>50</xdr:col>
      <xdr:colOff>165100</xdr:colOff>
      <xdr:row>92</xdr:row>
      <xdr:rowOff>56704</xdr:rowOff>
    </xdr:to>
    <xdr:sp macro="" textlink="">
      <xdr:nvSpPr>
        <xdr:cNvPr id="479" name="楕円 478"/>
        <xdr:cNvSpPr/>
      </xdr:nvSpPr>
      <xdr:spPr>
        <a:xfrm>
          <a:off x="9588500" y="157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73231</xdr:rowOff>
    </xdr:from>
    <xdr:ext cx="599010" cy="259045"/>
    <xdr:sp macro="" textlink="">
      <xdr:nvSpPr>
        <xdr:cNvPr id="480" name="テキスト ボックス 479"/>
        <xdr:cNvSpPr txBox="1"/>
      </xdr:nvSpPr>
      <xdr:spPr>
        <a:xfrm>
          <a:off x="9339795" y="1550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149098</xdr:rowOff>
    </xdr:from>
    <xdr:to>
      <xdr:col>46</xdr:col>
      <xdr:colOff>38100</xdr:colOff>
      <xdr:row>93</xdr:row>
      <xdr:rowOff>79248</xdr:rowOff>
    </xdr:to>
    <xdr:sp macro="" textlink="">
      <xdr:nvSpPr>
        <xdr:cNvPr id="481" name="楕円 480"/>
        <xdr:cNvSpPr/>
      </xdr:nvSpPr>
      <xdr:spPr>
        <a:xfrm>
          <a:off x="8699500" y="159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95775</xdr:rowOff>
    </xdr:from>
    <xdr:ext cx="599010" cy="259045"/>
    <xdr:sp macro="" textlink="">
      <xdr:nvSpPr>
        <xdr:cNvPr id="482" name="テキスト ボックス 481"/>
        <xdr:cNvSpPr txBox="1"/>
      </xdr:nvSpPr>
      <xdr:spPr>
        <a:xfrm>
          <a:off x="8450795" y="156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110781</xdr:rowOff>
    </xdr:from>
    <xdr:to>
      <xdr:col>41</xdr:col>
      <xdr:colOff>101600</xdr:colOff>
      <xdr:row>91</xdr:row>
      <xdr:rowOff>40931</xdr:rowOff>
    </xdr:to>
    <xdr:sp macro="" textlink="">
      <xdr:nvSpPr>
        <xdr:cNvPr id="483" name="楕円 482"/>
        <xdr:cNvSpPr/>
      </xdr:nvSpPr>
      <xdr:spPr>
        <a:xfrm>
          <a:off x="7810500" y="155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57458</xdr:rowOff>
    </xdr:from>
    <xdr:ext cx="599010" cy="259045"/>
    <xdr:sp macro="" textlink="">
      <xdr:nvSpPr>
        <xdr:cNvPr id="484" name="テキスト ボックス 483"/>
        <xdr:cNvSpPr txBox="1"/>
      </xdr:nvSpPr>
      <xdr:spPr>
        <a:xfrm>
          <a:off x="7561795" y="153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129294</xdr:rowOff>
    </xdr:from>
    <xdr:to>
      <xdr:col>85</xdr:col>
      <xdr:colOff>127000</xdr:colOff>
      <xdr:row>38</xdr:row>
      <xdr:rowOff>131836</xdr:rowOff>
    </xdr:to>
    <xdr:cxnSp macro="">
      <xdr:nvCxnSpPr>
        <xdr:cNvPr id="511" name="直線コネクタ 510"/>
        <xdr:cNvCxnSpPr/>
      </xdr:nvCxnSpPr>
      <xdr:spPr>
        <a:xfrm>
          <a:off x="15481300" y="6644394"/>
          <a:ext cx="8382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129294</xdr:rowOff>
    </xdr:from>
    <xdr:to>
      <xdr:col>81</xdr:col>
      <xdr:colOff>50800</xdr:colOff>
      <xdr:row>38</xdr:row>
      <xdr:rowOff>136627</xdr:rowOff>
    </xdr:to>
    <xdr:cxnSp macro="">
      <xdr:nvCxnSpPr>
        <xdr:cNvPr id="514" name="直線コネクタ 513"/>
        <xdr:cNvCxnSpPr/>
      </xdr:nvCxnSpPr>
      <xdr:spPr>
        <a:xfrm flipV="1">
          <a:off x="14592300" y="6644394"/>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136627</xdr:rowOff>
    </xdr:from>
    <xdr:to>
      <xdr:col>76</xdr:col>
      <xdr:colOff>114300</xdr:colOff>
      <xdr:row>38</xdr:row>
      <xdr:rowOff>139700</xdr:rowOff>
    </xdr:to>
    <xdr:cxnSp macro="">
      <xdr:nvCxnSpPr>
        <xdr:cNvPr id="517" name="直線コネクタ 516"/>
        <xdr:cNvCxnSpPr/>
      </xdr:nvCxnSpPr>
      <xdr:spPr>
        <a:xfrm flipV="1">
          <a:off x="13703300" y="665172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135494</xdr:rowOff>
    </xdr:from>
    <xdr:to>
      <xdr:col>71</xdr:col>
      <xdr:colOff>177800</xdr:colOff>
      <xdr:row>38</xdr:row>
      <xdr:rowOff>139700</xdr:rowOff>
    </xdr:to>
    <xdr:cxnSp macro="">
      <xdr:nvCxnSpPr>
        <xdr:cNvPr id="520" name="直線コネクタ 519"/>
        <xdr:cNvCxnSpPr/>
      </xdr:nvCxnSpPr>
      <xdr:spPr>
        <a:xfrm>
          <a:off x="12814300" y="66505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81036</xdr:rowOff>
    </xdr:from>
    <xdr:to>
      <xdr:col>85</xdr:col>
      <xdr:colOff>177800</xdr:colOff>
      <xdr:row>39</xdr:row>
      <xdr:rowOff>11186</xdr:rowOff>
    </xdr:to>
    <xdr:sp macro="" textlink="">
      <xdr:nvSpPr>
        <xdr:cNvPr id="530" name="楕円 529"/>
        <xdr:cNvSpPr/>
      </xdr:nvSpPr>
      <xdr:spPr>
        <a:xfrm>
          <a:off x="162687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40413</xdr:rowOff>
    </xdr:from>
    <xdr:ext cx="378565" cy="259045"/>
    <xdr:sp macro="" textlink="">
      <xdr:nvSpPr>
        <xdr:cNvPr id="531" name="災害復旧事業費該当値テキスト"/>
        <xdr:cNvSpPr txBox="1"/>
      </xdr:nvSpPr>
      <xdr:spPr>
        <a:xfrm>
          <a:off x="16370300" y="63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78494</xdr:rowOff>
    </xdr:from>
    <xdr:to>
      <xdr:col>81</xdr:col>
      <xdr:colOff>101600</xdr:colOff>
      <xdr:row>39</xdr:row>
      <xdr:rowOff>8644</xdr:rowOff>
    </xdr:to>
    <xdr:sp macro="" textlink="">
      <xdr:nvSpPr>
        <xdr:cNvPr id="532" name="楕円 531"/>
        <xdr:cNvSpPr/>
      </xdr:nvSpPr>
      <xdr:spPr>
        <a:xfrm>
          <a:off x="15430500" y="65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171221</xdr:rowOff>
    </xdr:from>
    <xdr:ext cx="469744" cy="259045"/>
    <xdr:sp macro="" textlink="">
      <xdr:nvSpPr>
        <xdr:cNvPr id="533" name="テキスト ボックス 532"/>
        <xdr:cNvSpPr txBox="1"/>
      </xdr:nvSpPr>
      <xdr:spPr>
        <a:xfrm>
          <a:off x="15246428" y="668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85827</xdr:rowOff>
    </xdr:from>
    <xdr:to>
      <xdr:col>76</xdr:col>
      <xdr:colOff>165100</xdr:colOff>
      <xdr:row>39</xdr:row>
      <xdr:rowOff>15977</xdr:rowOff>
    </xdr:to>
    <xdr:sp macro="" textlink="">
      <xdr:nvSpPr>
        <xdr:cNvPr id="534" name="楕円 533"/>
        <xdr:cNvSpPr/>
      </xdr:nvSpPr>
      <xdr:spPr>
        <a:xfrm>
          <a:off x="14541500" y="6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7104</xdr:rowOff>
    </xdr:from>
    <xdr:ext cx="378565" cy="259045"/>
    <xdr:sp macro="" textlink="">
      <xdr:nvSpPr>
        <xdr:cNvPr id="535" name="テキスト ボックス 534"/>
        <xdr:cNvSpPr txBox="1"/>
      </xdr:nvSpPr>
      <xdr:spPr>
        <a:xfrm>
          <a:off x="14403017" y="66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84694</xdr:rowOff>
    </xdr:from>
    <xdr:to>
      <xdr:col>67</xdr:col>
      <xdr:colOff>101600</xdr:colOff>
      <xdr:row>39</xdr:row>
      <xdr:rowOff>14844</xdr:rowOff>
    </xdr:to>
    <xdr:sp macro="" textlink="">
      <xdr:nvSpPr>
        <xdr:cNvPr id="538" name="楕円 537"/>
        <xdr:cNvSpPr/>
      </xdr:nvSpPr>
      <xdr:spPr>
        <a:xfrm>
          <a:off x="1276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5971</xdr:rowOff>
    </xdr:from>
    <xdr:ext cx="378565" cy="259045"/>
    <xdr:sp macro="" textlink="">
      <xdr:nvSpPr>
        <xdr:cNvPr id="539" name="テキスト ボックス 538"/>
        <xdr:cNvSpPr txBox="1"/>
      </xdr:nvSpPr>
      <xdr:spPr>
        <a:xfrm>
          <a:off x="12625017" y="669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33646</xdr:rowOff>
    </xdr:from>
    <xdr:to>
      <xdr:col>85</xdr:col>
      <xdr:colOff>127000</xdr:colOff>
      <xdr:row>73</xdr:row>
      <xdr:rowOff>104822</xdr:rowOff>
    </xdr:to>
    <xdr:cxnSp macro="">
      <xdr:nvCxnSpPr>
        <xdr:cNvPr id="619" name="直線コネクタ 618"/>
        <xdr:cNvCxnSpPr/>
      </xdr:nvCxnSpPr>
      <xdr:spPr>
        <a:xfrm flipV="1">
          <a:off x="15481300" y="12549496"/>
          <a:ext cx="838200" cy="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104822</xdr:rowOff>
    </xdr:from>
    <xdr:to>
      <xdr:col>81</xdr:col>
      <xdr:colOff>50800</xdr:colOff>
      <xdr:row>73</xdr:row>
      <xdr:rowOff>126180</xdr:rowOff>
    </xdr:to>
    <xdr:cxnSp macro="">
      <xdr:nvCxnSpPr>
        <xdr:cNvPr id="622" name="直線コネクタ 621"/>
        <xdr:cNvCxnSpPr/>
      </xdr:nvCxnSpPr>
      <xdr:spPr>
        <a:xfrm flipV="1">
          <a:off x="14592300" y="12620672"/>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121232</xdr:rowOff>
    </xdr:from>
    <xdr:to>
      <xdr:col>76</xdr:col>
      <xdr:colOff>114300</xdr:colOff>
      <xdr:row>73</xdr:row>
      <xdr:rowOff>126180</xdr:rowOff>
    </xdr:to>
    <xdr:cxnSp macro="">
      <xdr:nvCxnSpPr>
        <xdr:cNvPr id="625" name="直線コネクタ 624"/>
        <xdr:cNvCxnSpPr/>
      </xdr:nvCxnSpPr>
      <xdr:spPr>
        <a:xfrm>
          <a:off x="13703300" y="12637082"/>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121232</xdr:rowOff>
    </xdr:from>
    <xdr:to>
      <xdr:col>71</xdr:col>
      <xdr:colOff>177800</xdr:colOff>
      <xdr:row>73</xdr:row>
      <xdr:rowOff>134622</xdr:rowOff>
    </xdr:to>
    <xdr:cxnSp macro="">
      <xdr:nvCxnSpPr>
        <xdr:cNvPr id="628" name="直線コネクタ 627"/>
        <xdr:cNvCxnSpPr/>
      </xdr:nvCxnSpPr>
      <xdr:spPr>
        <a:xfrm flipV="1">
          <a:off x="12814300" y="12637082"/>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154296</xdr:rowOff>
    </xdr:from>
    <xdr:to>
      <xdr:col>85</xdr:col>
      <xdr:colOff>177800</xdr:colOff>
      <xdr:row>73</xdr:row>
      <xdr:rowOff>84446</xdr:rowOff>
    </xdr:to>
    <xdr:sp macro="" textlink="">
      <xdr:nvSpPr>
        <xdr:cNvPr id="638" name="楕円 637"/>
        <xdr:cNvSpPr/>
      </xdr:nvSpPr>
      <xdr:spPr>
        <a:xfrm>
          <a:off x="16268700" y="124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5723</xdr:rowOff>
    </xdr:from>
    <xdr:ext cx="534377" cy="259045"/>
    <xdr:sp macro="" textlink="">
      <xdr:nvSpPr>
        <xdr:cNvPr id="639" name="公債費該当値テキスト"/>
        <xdr:cNvSpPr txBox="1"/>
      </xdr:nvSpPr>
      <xdr:spPr>
        <a:xfrm>
          <a:off x="16370300" y="123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54022</xdr:rowOff>
    </xdr:from>
    <xdr:to>
      <xdr:col>81</xdr:col>
      <xdr:colOff>101600</xdr:colOff>
      <xdr:row>73</xdr:row>
      <xdr:rowOff>155622</xdr:rowOff>
    </xdr:to>
    <xdr:sp macro="" textlink="">
      <xdr:nvSpPr>
        <xdr:cNvPr id="640" name="楕円 639"/>
        <xdr:cNvSpPr/>
      </xdr:nvSpPr>
      <xdr:spPr>
        <a:xfrm>
          <a:off x="15430500" y="125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699</xdr:rowOff>
    </xdr:from>
    <xdr:ext cx="534377" cy="259045"/>
    <xdr:sp macro="" textlink="">
      <xdr:nvSpPr>
        <xdr:cNvPr id="641" name="テキスト ボックス 640"/>
        <xdr:cNvSpPr txBox="1"/>
      </xdr:nvSpPr>
      <xdr:spPr>
        <a:xfrm>
          <a:off x="15214111" y="1234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75380</xdr:rowOff>
    </xdr:from>
    <xdr:to>
      <xdr:col>76</xdr:col>
      <xdr:colOff>165100</xdr:colOff>
      <xdr:row>74</xdr:row>
      <xdr:rowOff>5530</xdr:rowOff>
    </xdr:to>
    <xdr:sp macro="" textlink="">
      <xdr:nvSpPr>
        <xdr:cNvPr id="642" name="楕円 641"/>
        <xdr:cNvSpPr/>
      </xdr:nvSpPr>
      <xdr:spPr>
        <a:xfrm>
          <a:off x="14541500" y="125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22057</xdr:rowOff>
    </xdr:from>
    <xdr:ext cx="534377" cy="259045"/>
    <xdr:sp macro="" textlink="">
      <xdr:nvSpPr>
        <xdr:cNvPr id="643" name="テキスト ボックス 642"/>
        <xdr:cNvSpPr txBox="1"/>
      </xdr:nvSpPr>
      <xdr:spPr>
        <a:xfrm>
          <a:off x="14325111" y="1236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70432</xdr:rowOff>
    </xdr:from>
    <xdr:to>
      <xdr:col>72</xdr:col>
      <xdr:colOff>38100</xdr:colOff>
      <xdr:row>74</xdr:row>
      <xdr:rowOff>582</xdr:rowOff>
    </xdr:to>
    <xdr:sp macro="" textlink="">
      <xdr:nvSpPr>
        <xdr:cNvPr id="644" name="楕円 643"/>
        <xdr:cNvSpPr/>
      </xdr:nvSpPr>
      <xdr:spPr>
        <a:xfrm>
          <a:off x="13652500" y="125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17109</xdr:rowOff>
    </xdr:from>
    <xdr:ext cx="534377" cy="259045"/>
    <xdr:sp macro="" textlink="">
      <xdr:nvSpPr>
        <xdr:cNvPr id="645" name="テキスト ボックス 644"/>
        <xdr:cNvSpPr txBox="1"/>
      </xdr:nvSpPr>
      <xdr:spPr>
        <a:xfrm>
          <a:off x="13436111" y="123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83822</xdr:rowOff>
    </xdr:from>
    <xdr:to>
      <xdr:col>67</xdr:col>
      <xdr:colOff>101600</xdr:colOff>
      <xdr:row>74</xdr:row>
      <xdr:rowOff>13972</xdr:rowOff>
    </xdr:to>
    <xdr:sp macro="" textlink="">
      <xdr:nvSpPr>
        <xdr:cNvPr id="646" name="楕円 645"/>
        <xdr:cNvSpPr/>
      </xdr:nvSpPr>
      <xdr:spPr>
        <a:xfrm>
          <a:off x="12763500" y="125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30499</xdr:rowOff>
    </xdr:from>
    <xdr:ext cx="534377" cy="259045"/>
    <xdr:sp macro="" textlink="">
      <xdr:nvSpPr>
        <xdr:cNvPr id="647" name="テキスト ボックス 646"/>
        <xdr:cNvSpPr txBox="1"/>
      </xdr:nvSpPr>
      <xdr:spPr>
        <a:xfrm>
          <a:off x="12547111" y="123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115491</xdr:rowOff>
    </xdr:from>
    <xdr:to>
      <xdr:col>85</xdr:col>
      <xdr:colOff>127000</xdr:colOff>
      <xdr:row>98</xdr:row>
      <xdr:rowOff>126271</xdr:rowOff>
    </xdr:to>
    <xdr:cxnSp macro="">
      <xdr:nvCxnSpPr>
        <xdr:cNvPr id="674" name="直線コネクタ 673"/>
        <xdr:cNvCxnSpPr/>
      </xdr:nvCxnSpPr>
      <xdr:spPr>
        <a:xfrm>
          <a:off x="15481300" y="16917591"/>
          <a:ext cx="8382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115491</xdr:rowOff>
    </xdr:from>
    <xdr:to>
      <xdr:col>81</xdr:col>
      <xdr:colOff>50800</xdr:colOff>
      <xdr:row>98</xdr:row>
      <xdr:rowOff>133962</xdr:rowOff>
    </xdr:to>
    <xdr:cxnSp macro="">
      <xdr:nvCxnSpPr>
        <xdr:cNvPr id="677" name="直線コネクタ 676"/>
        <xdr:cNvCxnSpPr/>
      </xdr:nvCxnSpPr>
      <xdr:spPr>
        <a:xfrm flipV="1">
          <a:off x="14592300" y="16917591"/>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87895</xdr:rowOff>
    </xdr:from>
    <xdr:to>
      <xdr:col>76</xdr:col>
      <xdr:colOff>114300</xdr:colOff>
      <xdr:row>98</xdr:row>
      <xdr:rowOff>133962</xdr:rowOff>
    </xdr:to>
    <xdr:cxnSp macro="">
      <xdr:nvCxnSpPr>
        <xdr:cNvPr id="680" name="直線コネクタ 679"/>
        <xdr:cNvCxnSpPr/>
      </xdr:nvCxnSpPr>
      <xdr:spPr>
        <a:xfrm>
          <a:off x="13703300" y="16889995"/>
          <a:ext cx="889000" cy="4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77284</xdr:rowOff>
    </xdr:from>
    <xdr:to>
      <xdr:col>71</xdr:col>
      <xdr:colOff>177800</xdr:colOff>
      <xdr:row>98</xdr:row>
      <xdr:rowOff>87895</xdr:rowOff>
    </xdr:to>
    <xdr:cxnSp macro="">
      <xdr:nvCxnSpPr>
        <xdr:cNvPr id="683" name="直線コネクタ 682"/>
        <xdr:cNvCxnSpPr/>
      </xdr:nvCxnSpPr>
      <xdr:spPr>
        <a:xfrm>
          <a:off x="12814300" y="1687938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75471</xdr:rowOff>
    </xdr:from>
    <xdr:to>
      <xdr:col>85</xdr:col>
      <xdr:colOff>177800</xdr:colOff>
      <xdr:row>99</xdr:row>
      <xdr:rowOff>5621</xdr:rowOff>
    </xdr:to>
    <xdr:sp macro="" textlink="">
      <xdr:nvSpPr>
        <xdr:cNvPr id="693" name="楕円 692"/>
        <xdr:cNvSpPr/>
      </xdr:nvSpPr>
      <xdr:spPr>
        <a:xfrm>
          <a:off x="16268700" y="168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164979</xdr:rowOff>
    </xdr:from>
    <xdr:ext cx="469744" cy="259045"/>
    <xdr:sp macro="" textlink="">
      <xdr:nvSpPr>
        <xdr:cNvPr id="694" name="積立金該当値テキスト"/>
        <xdr:cNvSpPr txBox="1"/>
      </xdr:nvSpPr>
      <xdr:spPr>
        <a:xfrm>
          <a:off x="16370300" y="167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64691</xdr:rowOff>
    </xdr:from>
    <xdr:to>
      <xdr:col>81</xdr:col>
      <xdr:colOff>101600</xdr:colOff>
      <xdr:row>98</xdr:row>
      <xdr:rowOff>166291</xdr:rowOff>
    </xdr:to>
    <xdr:sp macro="" textlink="">
      <xdr:nvSpPr>
        <xdr:cNvPr id="695" name="楕円 694"/>
        <xdr:cNvSpPr/>
      </xdr:nvSpPr>
      <xdr:spPr>
        <a:xfrm>
          <a:off x="15430500" y="168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157418</xdr:rowOff>
    </xdr:from>
    <xdr:ext cx="469744" cy="259045"/>
    <xdr:sp macro="" textlink="">
      <xdr:nvSpPr>
        <xdr:cNvPr id="696" name="テキスト ボックス 695"/>
        <xdr:cNvSpPr txBox="1"/>
      </xdr:nvSpPr>
      <xdr:spPr>
        <a:xfrm>
          <a:off x="15246428" y="1695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83162</xdr:rowOff>
    </xdr:from>
    <xdr:to>
      <xdr:col>76</xdr:col>
      <xdr:colOff>165100</xdr:colOff>
      <xdr:row>99</xdr:row>
      <xdr:rowOff>13312</xdr:rowOff>
    </xdr:to>
    <xdr:sp macro="" textlink="">
      <xdr:nvSpPr>
        <xdr:cNvPr id="697" name="楕円 696"/>
        <xdr:cNvSpPr/>
      </xdr:nvSpPr>
      <xdr:spPr>
        <a:xfrm>
          <a:off x="14541500" y="168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4439</xdr:rowOff>
    </xdr:from>
    <xdr:ext cx="469744" cy="259045"/>
    <xdr:sp macro="" textlink="">
      <xdr:nvSpPr>
        <xdr:cNvPr id="698" name="テキスト ボックス 697"/>
        <xdr:cNvSpPr txBox="1"/>
      </xdr:nvSpPr>
      <xdr:spPr>
        <a:xfrm>
          <a:off x="14357428" y="169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37095</xdr:rowOff>
    </xdr:from>
    <xdr:to>
      <xdr:col>72</xdr:col>
      <xdr:colOff>38100</xdr:colOff>
      <xdr:row>98</xdr:row>
      <xdr:rowOff>138695</xdr:rowOff>
    </xdr:to>
    <xdr:sp macro="" textlink="">
      <xdr:nvSpPr>
        <xdr:cNvPr id="699" name="楕円 698"/>
        <xdr:cNvSpPr/>
      </xdr:nvSpPr>
      <xdr:spPr>
        <a:xfrm>
          <a:off x="13652500" y="168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129822</xdr:rowOff>
    </xdr:from>
    <xdr:ext cx="534377" cy="259045"/>
    <xdr:sp macro="" textlink="">
      <xdr:nvSpPr>
        <xdr:cNvPr id="700" name="テキスト ボックス 699"/>
        <xdr:cNvSpPr txBox="1"/>
      </xdr:nvSpPr>
      <xdr:spPr>
        <a:xfrm>
          <a:off x="13436111" y="1693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26484</xdr:rowOff>
    </xdr:from>
    <xdr:to>
      <xdr:col>67</xdr:col>
      <xdr:colOff>101600</xdr:colOff>
      <xdr:row>98</xdr:row>
      <xdr:rowOff>128084</xdr:rowOff>
    </xdr:to>
    <xdr:sp macro="" textlink="">
      <xdr:nvSpPr>
        <xdr:cNvPr id="701" name="楕円 700"/>
        <xdr:cNvSpPr/>
      </xdr:nvSpPr>
      <xdr:spPr>
        <a:xfrm>
          <a:off x="12763500" y="168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119211</xdr:rowOff>
    </xdr:from>
    <xdr:ext cx="534377" cy="259045"/>
    <xdr:sp macro="" textlink="">
      <xdr:nvSpPr>
        <xdr:cNvPr id="702" name="テキスト ボックス 701"/>
        <xdr:cNvSpPr txBox="1"/>
      </xdr:nvSpPr>
      <xdr:spPr>
        <a:xfrm>
          <a:off x="12547111" y="169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10813</xdr:rowOff>
    </xdr:from>
    <xdr:to>
      <xdr:col>116</xdr:col>
      <xdr:colOff>63500</xdr:colOff>
      <xdr:row>33</xdr:row>
      <xdr:rowOff>80482</xdr:rowOff>
    </xdr:to>
    <xdr:cxnSp macro="">
      <xdr:nvCxnSpPr>
        <xdr:cNvPr id="733" name="直線コネクタ 732"/>
        <xdr:cNvCxnSpPr/>
      </xdr:nvCxnSpPr>
      <xdr:spPr>
        <a:xfrm flipV="1">
          <a:off x="21323300" y="5497213"/>
          <a:ext cx="838200" cy="2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4" name="投資及び出資金平均値テキスト"/>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80482</xdr:rowOff>
    </xdr:from>
    <xdr:to>
      <xdr:col>111</xdr:col>
      <xdr:colOff>177800</xdr:colOff>
      <xdr:row>34</xdr:row>
      <xdr:rowOff>19957</xdr:rowOff>
    </xdr:to>
    <xdr:cxnSp macro="">
      <xdr:nvCxnSpPr>
        <xdr:cNvPr id="736" name="直線コネクタ 735"/>
        <xdr:cNvCxnSpPr/>
      </xdr:nvCxnSpPr>
      <xdr:spPr>
        <a:xfrm flipV="1">
          <a:off x="20434300" y="5738332"/>
          <a:ext cx="889000" cy="1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8" name="テキスト ボックス 737"/>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19957</xdr:rowOff>
    </xdr:from>
    <xdr:to>
      <xdr:col>107</xdr:col>
      <xdr:colOff>50800</xdr:colOff>
      <xdr:row>34</xdr:row>
      <xdr:rowOff>64589</xdr:rowOff>
    </xdr:to>
    <xdr:cxnSp macro="">
      <xdr:nvCxnSpPr>
        <xdr:cNvPr id="739" name="直線コネクタ 738"/>
        <xdr:cNvCxnSpPr/>
      </xdr:nvCxnSpPr>
      <xdr:spPr>
        <a:xfrm flipV="1">
          <a:off x="19545300" y="5849257"/>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41" name="テキスト ボックス 740"/>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64589</xdr:rowOff>
    </xdr:from>
    <xdr:to>
      <xdr:col>102</xdr:col>
      <xdr:colOff>114300</xdr:colOff>
      <xdr:row>34</xdr:row>
      <xdr:rowOff>81788</xdr:rowOff>
    </xdr:to>
    <xdr:cxnSp macro="">
      <xdr:nvCxnSpPr>
        <xdr:cNvPr id="742" name="直線コネクタ 741"/>
        <xdr:cNvCxnSpPr/>
      </xdr:nvCxnSpPr>
      <xdr:spPr>
        <a:xfrm flipV="1">
          <a:off x="18656300" y="5893889"/>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131463</xdr:rowOff>
    </xdr:from>
    <xdr:to>
      <xdr:col>116</xdr:col>
      <xdr:colOff>114300</xdr:colOff>
      <xdr:row>32</xdr:row>
      <xdr:rowOff>61613</xdr:rowOff>
    </xdr:to>
    <xdr:sp macro="" textlink="">
      <xdr:nvSpPr>
        <xdr:cNvPr id="752" name="楕円 751"/>
        <xdr:cNvSpPr/>
      </xdr:nvSpPr>
      <xdr:spPr>
        <a:xfrm>
          <a:off x="22110700" y="54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154340</xdr:rowOff>
    </xdr:from>
    <xdr:ext cx="534377" cy="259045"/>
    <xdr:sp macro="" textlink="">
      <xdr:nvSpPr>
        <xdr:cNvPr id="753" name="投資及び出資金該当値テキスト"/>
        <xdr:cNvSpPr txBox="1"/>
      </xdr:nvSpPr>
      <xdr:spPr>
        <a:xfrm>
          <a:off x="22212300" y="52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29682</xdr:rowOff>
    </xdr:from>
    <xdr:to>
      <xdr:col>112</xdr:col>
      <xdr:colOff>38100</xdr:colOff>
      <xdr:row>33</xdr:row>
      <xdr:rowOff>131282</xdr:rowOff>
    </xdr:to>
    <xdr:sp macro="" textlink="">
      <xdr:nvSpPr>
        <xdr:cNvPr id="754" name="楕円 753"/>
        <xdr:cNvSpPr/>
      </xdr:nvSpPr>
      <xdr:spPr>
        <a:xfrm>
          <a:off x="21272500" y="568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147809</xdr:rowOff>
    </xdr:from>
    <xdr:ext cx="469744" cy="259045"/>
    <xdr:sp macro="" textlink="">
      <xdr:nvSpPr>
        <xdr:cNvPr id="755" name="テキスト ボックス 754"/>
        <xdr:cNvSpPr txBox="1"/>
      </xdr:nvSpPr>
      <xdr:spPr>
        <a:xfrm>
          <a:off x="21088428" y="54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140607</xdr:rowOff>
    </xdr:from>
    <xdr:to>
      <xdr:col>107</xdr:col>
      <xdr:colOff>101600</xdr:colOff>
      <xdr:row>34</xdr:row>
      <xdr:rowOff>70757</xdr:rowOff>
    </xdr:to>
    <xdr:sp macro="" textlink="">
      <xdr:nvSpPr>
        <xdr:cNvPr id="756" name="楕円 755"/>
        <xdr:cNvSpPr/>
      </xdr:nvSpPr>
      <xdr:spPr>
        <a:xfrm>
          <a:off x="20383500" y="57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87284</xdr:rowOff>
    </xdr:from>
    <xdr:ext cx="469744" cy="259045"/>
    <xdr:sp macro="" textlink="">
      <xdr:nvSpPr>
        <xdr:cNvPr id="757" name="テキスト ボックス 756"/>
        <xdr:cNvSpPr txBox="1"/>
      </xdr:nvSpPr>
      <xdr:spPr>
        <a:xfrm>
          <a:off x="20199428" y="55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13789</xdr:rowOff>
    </xdr:from>
    <xdr:to>
      <xdr:col>102</xdr:col>
      <xdr:colOff>165100</xdr:colOff>
      <xdr:row>34</xdr:row>
      <xdr:rowOff>115389</xdr:rowOff>
    </xdr:to>
    <xdr:sp macro="" textlink="">
      <xdr:nvSpPr>
        <xdr:cNvPr id="758" name="楕円 757"/>
        <xdr:cNvSpPr/>
      </xdr:nvSpPr>
      <xdr:spPr>
        <a:xfrm>
          <a:off x="19494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131916</xdr:rowOff>
    </xdr:from>
    <xdr:ext cx="469744" cy="259045"/>
    <xdr:sp macro="" textlink="">
      <xdr:nvSpPr>
        <xdr:cNvPr id="759" name="テキスト ボックス 758"/>
        <xdr:cNvSpPr txBox="1"/>
      </xdr:nvSpPr>
      <xdr:spPr>
        <a:xfrm>
          <a:off x="19310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30988</xdr:rowOff>
    </xdr:from>
    <xdr:to>
      <xdr:col>98</xdr:col>
      <xdr:colOff>38100</xdr:colOff>
      <xdr:row>34</xdr:row>
      <xdr:rowOff>132588</xdr:rowOff>
    </xdr:to>
    <xdr:sp macro="" textlink="">
      <xdr:nvSpPr>
        <xdr:cNvPr id="760" name="楕円 759"/>
        <xdr:cNvSpPr/>
      </xdr:nvSpPr>
      <xdr:spPr>
        <a:xfrm>
          <a:off x="18605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149115</xdr:rowOff>
    </xdr:from>
    <xdr:ext cx="469744" cy="259045"/>
    <xdr:sp macro="" textlink="">
      <xdr:nvSpPr>
        <xdr:cNvPr id="761" name="テキスト ボックス 760"/>
        <xdr:cNvSpPr txBox="1"/>
      </xdr:nvSpPr>
      <xdr:spPr>
        <a:xfrm>
          <a:off x="18421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24165</xdr:rowOff>
    </xdr:from>
    <xdr:to>
      <xdr:col>116</xdr:col>
      <xdr:colOff>63500</xdr:colOff>
      <xdr:row>58</xdr:row>
      <xdr:rowOff>24760</xdr:rowOff>
    </xdr:to>
    <xdr:cxnSp macro="">
      <xdr:nvCxnSpPr>
        <xdr:cNvPr id="788" name="直線コネクタ 787"/>
        <xdr:cNvCxnSpPr/>
      </xdr:nvCxnSpPr>
      <xdr:spPr>
        <a:xfrm flipV="1">
          <a:off x="21323300" y="9968265"/>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14290</xdr:rowOff>
    </xdr:from>
    <xdr:to>
      <xdr:col>111</xdr:col>
      <xdr:colOff>177800</xdr:colOff>
      <xdr:row>58</xdr:row>
      <xdr:rowOff>24760</xdr:rowOff>
    </xdr:to>
    <xdr:cxnSp macro="">
      <xdr:nvCxnSpPr>
        <xdr:cNvPr id="791" name="直線コネクタ 790"/>
        <xdr:cNvCxnSpPr/>
      </xdr:nvCxnSpPr>
      <xdr:spPr>
        <a:xfrm>
          <a:off x="20434300" y="995839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129459</xdr:rowOff>
    </xdr:from>
    <xdr:to>
      <xdr:col>107</xdr:col>
      <xdr:colOff>50800</xdr:colOff>
      <xdr:row>58</xdr:row>
      <xdr:rowOff>14290</xdr:rowOff>
    </xdr:to>
    <xdr:cxnSp macro="">
      <xdr:nvCxnSpPr>
        <xdr:cNvPr id="794" name="直線コネクタ 793"/>
        <xdr:cNvCxnSpPr/>
      </xdr:nvCxnSpPr>
      <xdr:spPr>
        <a:xfrm>
          <a:off x="19545300" y="9902109"/>
          <a:ext cx="889000" cy="5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129459</xdr:rowOff>
    </xdr:from>
    <xdr:to>
      <xdr:col>102</xdr:col>
      <xdr:colOff>114300</xdr:colOff>
      <xdr:row>57</xdr:row>
      <xdr:rowOff>163749</xdr:rowOff>
    </xdr:to>
    <xdr:cxnSp macro="">
      <xdr:nvCxnSpPr>
        <xdr:cNvPr id="797" name="直線コネクタ 796"/>
        <xdr:cNvCxnSpPr/>
      </xdr:nvCxnSpPr>
      <xdr:spPr>
        <a:xfrm flipV="1">
          <a:off x="18656300" y="99021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144815</xdr:rowOff>
    </xdr:from>
    <xdr:to>
      <xdr:col>116</xdr:col>
      <xdr:colOff>114300</xdr:colOff>
      <xdr:row>58</xdr:row>
      <xdr:rowOff>74965</xdr:rowOff>
    </xdr:to>
    <xdr:sp macro="" textlink="">
      <xdr:nvSpPr>
        <xdr:cNvPr id="807" name="楕円 806"/>
        <xdr:cNvSpPr/>
      </xdr:nvSpPr>
      <xdr:spPr>
        <a:xfrm>
          <a:off x="221107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104192</xdr:rowOff>
    </xdr:from>
    <xdr:ext cx="469744" cy="259045"/>
    <xdr:sp macro="" textlink="">
      <xdr:nvSpPr>
        <xdr:cNvPr id="808" name="貸付金該当値テキスト"/>
        <xdr:cNvSpPr txBox="1"/>
      </xdr:nvSpPr>
      <xdr:spPr>
        <a:xfrm>
          <a:off x="22212300" y="97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145410</xdr:rowOff>
    </xdr:from>
    <xdr:to>
      <xdr:col>112</xdr:col>
      <xdr:colOff>38100</xdr:colOff>
      <xdr:row>58</xdr:row>
      <xdr:rowOff>75560</xdr:rowOff>
    </xdr:to>
    <xdr:sp macro="" textlink="">
      <xdr:nvSpPr>
        <xdr:cNvPr id="809" name="楕円 808"/>
        <xdr:cNvSpPr/>
      </xdr:nvSpPr>
      <xdr:spPr>
        <a:xfrm>
          <a:off x="21272500" y="99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92087</xdr:rowOff>
    </xdr:from>
    <xdr:ext cx="469744" cy="259045"/>
    <xdr:sp macro="" textlink="">
      <xdr:nvSpPr>
        <xdr:cNvPr id="810" name="テキスト ボックス 809"/>
        <xdr:cNvSpPr txBox="1"/>
      </xdr:nvSpPr>
      <xdr:spPr>
        <a:xfrm>
          <a:off x="21088428" y="96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134940</xdr:rowOff>
    </xdr:from>
    <xdr:to>
      <xdr:col>107</xdr:col>
      <xdr:colOff>101600</xdr:colOff>
      <xdr:row>58</xdr:row>
      <xdr:rowOff>65090</xdr:rowOff>
    </xdr:to>
    <xdr:sp macro="" textlink="">
      <xdr:nvSpPr>
        <xdr:cNvPr id="811" name="楕円 810"/>
        <xdr:cNvSpPr/>
      </xdr:nvSpPr>
      <xdr:spPr>
        <a:xfrm>
          <a:off x="20383500" y="99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81617</xdr:rowOff>
    </xdr:from>
    <xdr:ext cx="469744" cy="259045"/>
    <xdr:sp macro="" textlink="">
      <xdr:nvSpPr>
        <xdr:cNvPr id="812" name="テキスト ボックス 811"/>
        <xdr:cNvSpPr txBox="1"/>
      </xdr:nvSpPr>
      <xdr:spPr>
        <a:xfrm>
          <a:off x="20199428" y="96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78659</xdr:rowOff>
    </xdr:from>
    <xdr:to>
      <xdr:col>102</xdr:col>
      <xdr:colOff>165100</xdr:colOff>
      <xdr:row>58</xdr:row>
      <xdr:rowOff>8809</xdr:rowOff>
    </xdr:to>
    <xdr:sp macro="" textlink="">
      <xdr:nvSpPr>
        <xdr:cNvPr id="813" name="楕円 812"/>
        <xdr:cNvSpPr/>
      </xdr:nvSpPr>
      <xdr:spPr>
        <a:xfrm>
          <a:off x="19494500" y="9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25336</xdr:rowOff>
    </xdr:from>
    <xdr:ext cx="469744" cy="259045"/>
    <xdr:sp macro="" textlink="">
      <xdr:nvSpPr>
        <xdr:cNvPr id="814" name="テキスト ボックス 813"/>
        <xdr:cNvSpPr txBox="1"/>
      </xdr:nvSpPr>
      <xdr:spPr>
        <a:xfrm>
          <a:off x="19310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112949</xdr:rowOff>
    </xdr:from>
    <xdr:to>
      <xdr:col>98</xdr:col>
      <xdr:colOff>38100</xdr:colOff>
      <xdr:row>58</xdr:row>
      <xdr:rowOff>43099</xdr:rowOff>
    </xdr:to>
    <xdr:sp macro="" textlink="">
      <xdr:nvSpPr>
        <xdr:cNvPr id="815" name="楕円 814"/>
        <xdr:cNvSpPr/>
      </xdr:nvSpPr>
      <xdr:spPr>
        <a:xfrm>
          <a:off x="18605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59626</xdr:rowOff>
    </xdr:from>
    <xdr:ext cx="469744" cy="259045"/>
    <xdr:sp macro="" textlink="">
      <xdr:nvSpPr>
        <xdr:cNvPr id="816" name="テキスト ボックス 815"/>
        <xdr:cNvSpPr txBox="1"/>
      </xdr:nvSpPr>
      <xdr:spPr>
        <a:xfrm>
          <a:off x="18421428" y="9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40831</xdr:rowOff>
    </xdr:from>
    <xdr:to>
      <xdr:col>116</xdr:col>
      <xdr:colOff>63500</xdr:colOff>
      <xdr:row>75</xdr:row>
      <xdr:rowOff>97249</xdr:rowOff>
    </xdr:to>
    <xdr:cxnSp macro="">
      <xdr:nvCxnSpPr>
        <xdr:cNvPr id="844" name="直線コネクタ 843"/>
        <xdr:cNvCxnSpPr/>
      </xdr:nvCxnSpPr>
      <xdr:spPr>
        <a:xfrm flipV="1">
          <a:off x="21323300" y="12899581"/>
          <a:ext cx="8382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49175</xdr:rowOff>
    </xdr:from>
    <xdr:to>
      <xdr:col>111</xdr:col>
      <xdr:colOff>177800</xdr:colOff>
      <xdr:row>75</xdr:row>
      <xdr:rowOff>97249</xdr:rowOff>
    </xdr:to>
    <xdr:cxnSp macro="">
      <xdr:nvCxnSpPr>
        <xdr:cNvPr id="847" name="直線コネクタ 846"/>
        <xdr:cNvCxnSpPr/>
      </xdr:nvCxnSpPr>
      <xdr:spPr>
        <a:xfrm>
          <a:off x="20434300" y="12907925"/>
          <a:ext cx="889000" cy="4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49175</xdr:rowOff>
    </xdr:from>
    <xdr:to>
      <xdr:col>107</xdr:col>
      <xdr:colOff>50800</xdr:colOff>
      <xdr:row>75</xdr:row>
      <xdr:rowOff>157119</xdr:rowOff>
    </xdr:to>
    <xdr:cxnSp macro="">
      <xdr:nvCxnSpPr>
        <xdr:cNvPr id="850" name="直線コネクタ 849"/>
        <xdr:cNvCxnSpPr/>
      </xdr:nvCxnSpPr>
      <xdr:spPr>
        <a:xfrm flipV="1">
          <a:off x="19545300" y="12907925"/>
          <a:ext cx="889000" cy="10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118257</xdr:rowOff>
    </xdr:from>
    <xdr:to>
      <xdr:col>102</xdr:col>
      <xdr:colOff>114300</xdr:colOff>
      <xdr:row>75</xdr:row>
      <xdr:rowOff>157119</xdr:rowOff>
    </xdr:to>
    <xdr:cxnSp macro="">
      <xdr:nvCxnSpPr>
        <xdr:cNvPr id="853" name="直線コネクタ 852"/>
        <xdr:cNvCxnSpPr/>
      </xdr:nvCxnSpPr>
      <xdr:spPr>
        <a:xfrm>
          <a:off x="18656300" y="1297700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161481</xdr:rowOff>
    </xdr:from>
    <xdr:to>
      <xdr:col>116</xdr:col>
      <xdr:colOff>114300</xdr:colOff>
      <xdr:row>75</xdr:row>
      <xdr:rowOff>91631</xdr:rowOff>
    </xdr:to>
    <xdr:sp macro="" textlink="">
      <xdr:nvSpPr>
        <xdr:cNvPr id="863" name="楕円 862"/>
        <xdr:cNvSpPr/>
      </xdr:nvSpPr>
      <xdr:spPr>
        <a:xfrm>
          <a:off x="221107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12908</xdr:rowOff>
    </xdr:from>
    <xdr:ext cx="534377" cy="259045"/>
    <xdr:sp macro="" textlink="">
      <xdr:nvSpPr>
        <xdr:cNvPr id="864" name="繰出金該当値テキスト"/>
        <xdr:cNvSpPr txBox="1"/>
      </xdr:nvSpPr>
      <xdr:spPr>
        <a:xfrm>
          <a:off x="22212300" y="127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46449</xdr:rowOff>
    </xdr:from>
    <xdr:to>
      <xdr:col>112</xdr:col>
      <xdr:colOff>38100</xdr:colOff>
      <xdr:row>75</xdr:row>
      <xdr:rowOff>148050</xdr:rowOff>
    </xdr:to>
    <xdr:sp macro="" textlink="">
      <xdr:nvSpPr>
        <xdr:cNvPr id="865" name="楕円 864"/>
        <xdr:cNvSpPr/>
      </xdr:nvSpPr>
      <xdr:spPr>
        <a:xfrm>
          <a:off x="21272500" y="12905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164576</xdr:rowOff>
    </xdr:from>
    <xdr:ext cx="534377" cy="259045"/>
    <xdr:sp macro="" textlink="">
      <xdr:nvSpPr>
        <xdr:cNvPr id="866" name="テキスト ボックス 865"/>
        <xdr:cNvSpPr txBox="1"/>
      </xdr:nvSpPr>
      <xdr:spPr>
        <a:xfrm>
          <a:off x="21056111" y="126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169825</xdr:rowOff>
    </xdr:from>
    <xdr:to>
      <xdr:col>107</xdr:col>
      <xdr:colOff>101600</xdr:colOff>
      <xdr:row>75</xdr:row>
      <xdr:rowOff>99975</xdr:rowOff>
    </xdr:to>
    <xdr:sp macro="" textlink="">
      <xdr:nvSpPr>
        <xdr:cNvPr id="867" name="楕円 866"/>
        <xdr:cNvSpPr/>
      </xdr:nvSpPr>
      <xdr:spPr>
        <a:xfrm>
          <a:off x="20383500" y="128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116502</xdr:rowOff>
    </xdr:from>
    <xdr:ext cx="534377" cy="259045"/>
    <xdr:sp macro="" textlink="">
      <xdr:nvSpPr>
        <xdr:cNvPr id="868" name="テキスト ボックス 867"/>
        <xdr:cNvSpPr txBox="1"/>
      </xdr:nvSpPr>
      <xdr:spPr>
        <a:xfrm>
          <a:off x="20167111" y="126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106319</xdr:rowOff>
    </xdr:from>
    <xdr:to>
      <xdr:col>102</xdr:col>
      <xdr:colOff>165100</xdr:colOff>
      <xdr:row>76</xdr:row>
      <xdr:rowOff>36469</xdr:rowOff>
    </xdr:to>
    <xdr:sp macro="" textlink="">
      <xdr:nvSpPr>
        <xdr:cNvPr id="869" name="楕円 868"/>
        <xdr:cNvSpPr/>
      </xdr:nvSpPr>
      <xdr:spPr>
        <a:xfrm>
          <a:off x="19494500" y="129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52996</xdr:rowOff>
    </xdr:from>
    <xdr:ext cx="534377" cy="259045"/>
    <xdr:sp macro="" textlink="">
      <xdr:nvSpPr>
        <xdr:cNvPr id="870" name="テキスト ボックス 869"/>
        <xdr:cNvSpPr txBox="1"/>
      </xdr:nvSpPr>
      <xdr:spPr>
        <a:xfrm>
          <a:off x="19278111" y="1274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67457</xdr:rowOff>
    </xdr:from>
    <xdr:to>
      <xdr:col>98</xdr:col>
      <xdr:colOff>38100</xdr:colOff>
      <xdr:row>75</xdr:row>
      <xdr:rowOff>169056</xdr:rowOff>
    </xdr:to>
    <xdr:sp macro="" textlink="">
      <xdr:nvSpPr>
        <xdr:cNvPr id="871" name="楕円 870"/>
        <xdr:cNvSpPr/>
      </xdr:nvSpPr>
      <xdr:spPr>
        <a:xfrm>
          <a:off x="18605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14134</xdr:rowOff>
    </xdr:from>
    <xdr:ext cx="534377" cy="259045"/>
    <xdr:sp macro="" textlink="">
      <xdr:nvSpPr>
        <xdr:cNvPr id="872" name="テキスト ボックス 871"/>
        <xdr:cNvSpPr txBox="1"/>
      </xdr:nvSpPr>
      <xdr:spPr>
        <a:xfrm>
          <a:off x="18389111" y="127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普通建設事業費については、前年度に引き続き、公営住宅建設事業</a:t>
          </a:r>
          <a:r>
            <a:rPr kumimoji="1" lang="ja-JP" altLang="en-US" sz="1300">
              <a:solidFill>
                <a:schemeClr val="dk1"/>
              </a:solidFill>
              <a:effectLst/>
              <a:latin typeface="+mn-lt"/>
              <a:ea typeface="+mn-ea"/>
              <a:cs typeface="+mn-cs"/>
            </a:rPr>
            <a:t>や丸山公園整備事業</a:t>
          </a:r>
          <a:r>
            <a:rPr kumimoji="1" lang="ja-JP" altLang="ja-JP" sz="1300">
              <a:solidFill>
                <a:schemeClr val="dk1"/>
              </a:solidFill>
              <a:effectLst/>
              <a:latin typeface="+mn-lt"/>
              <a:ea typeface="+mn-ea"/>
              <a:cs typeface="+mn-cs"/>
            </a:rPr>
            <a:t>などの大規模建設事業を継続して実施しているため、類似団体と比較して高い水準に位置している。</a:t>
          </a:r>
          <a:endParaRPr lang="ja-JP" altLang="ja-JP" sz="1300">
            <a:effectLst/>
          </a:endParaRPr>
        </a:p>
        <a:p>
          <a:r>
            <a:rPr kumimoji="1" lang="ja-JP" altLang="ja-JP" sz="1300">
              <a:solidFill>
                <a:schemeClr val="dk1"/>
              </a:solidFill>
              <a:effectLst/>
              <a:latin typeface="+mn-lt"/>
              <a:ea typeface="+mn-ea"/>
              <a:cs typeface="+mn-cs"/>
            </a:rPr>
            <a:t>　また、各施設の老朽化などにより維持補修費の割合も高くなっており、類似団体と比較して高い水準に位置している。今後は、公共施設等総合管理計画に基づき、計画的な更新・統廃合・長寿命化等の検討、財政負担の軽減・平準化、公共施設等の最適な配置など、長期的な視点を持って公共施設等の総合的かつ計画的な管理により健全な財政運営に努めていく。</a:t>
          </a:r>
          <a:endParaRPr lang="ja-JP" altLang="ja-JP" sz="1300">
            <a:effectLst/>
          </a:endParaRPr>
        </a:p>
        <a:p>
          <a:r>
            <a:rPr kumimoji="1" lang="ja-JP" altLang="ja-JP" sz="1300">
              <a:solidFill>
                <a:schemeClr val="dk1"/>
              </a:solidFill>
              <a:effectLst/>
              <a:latin typeface="+mn-lt"/>
              <a:ea typeface="+mn-ea"/>
              <a:cs typeface="+mn-cs"/>
            </a:rPr>
            <a:t>　また、補助費等については、病院会計への多額の繰出金により、類似団体と比較し高い水準に位置しており、引き続き、経営の効率化を図り、健全経営の樹立に向けて努めていく。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15494</xdr:rowOff>
    </xdr:from>
    <xdr:to>
      <xdr:col>24</xdr:col>
      <xdr:colOff>63500</xdr:colOff>
      <xdr:row>33</xdr:row>
      <xdr:rowOff>63500</xdr:rowOff>
    </xdr:to>
    <xdr:cxnSp macro="">
      <xdr:nvCxnSpPr>
        <xdr:cNvPr id="61" name="直線コネクタ 60"/>
        <xdr:cNvCxnSpPr/>
      </xdr:nvCxnSpPr>
      <xdr:spPr>
        <a:xfrm flipV="1">
          <a:off x="3797300" y="550189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166751</xdr:rowOff>
    </xdr:from>
    <xdr:to>
      <xdr:col>19</xdr:col>
      <xdr:colOff>177800</xdr:colOff>
      <xdr:row>33</xdr:row>
      <xdr:rowOff>63500</xdr:rowOff>
    </xdr:to>
    <xdr:cxnSp macro="">
      <xdr:nvCxnSpPr>
        <xdr:cNvPr id="64" name="直線コネクタ 63"/>
        <xdr:cNvCxnSpPr/>
      </xdr:nvCxnSpPr>
      <xdr:spPr>
        <a:xfrm>
          <a:off x="2908300" y="5653151"/>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166751</xdr:rowOff>
    </xdr:from>
    <xdr:to>
      <xdr:col>15</xdr:col>
      <xdr:colOff>50800</xdr:colOff>
      <xdr:row>33</xdr:row>
      <xdr:rowOff>62357</xdr:rowOff>
    </xdr:to>
    <xdr:cxnSp macro="">
      <xdr:nvCxnSpPr>
        <xdr:cNvPr id="67" name="直線コネクタ 66"/>
        <xdr:cNvCxnSpPr/>
      </xdr:nvCxnSpPr>
      <xdr:spPr>
        <a:xfrm flipV="1">
          <a:off x="2019300" y="5653151"/>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62357</xdr:rowOff>
    </xdr:from>
    <xdr:to>
      <xdr:col>10</xdr:col>
      <xdr:colOff>114300</xdr:colOff>
      <xdr:row>33</xdr:row>
      <xdr:rowOff>81407</xdr:rowOff>
    </xdr:to>
    <xdr:cxnSp macro="">
      <xdr:nvCxnSpPr>
        <xdr:cNvPr id="70" name="直線コネクタ 69"/>
        <xdr:cNvCxnSpPr/>
      </xdr:nvCxnSpPr>
      <xdr:spPr>
        <a:xfrm flipV="1">
          <a:off x="1130300" y="57202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136144</xdr:rowOff>
    </xdr:from>
    <xdr:to>
      <xdr:col>24</xdr:col>
      <xdr:colOff>114300</xdr:colOff>
      <xdr:row>32</xdr:row>
      <xdr:rowOff>66294</xdr:rowOff>
    </xdr:to>
    <xdr:sp macro="" textlink="">
      <xdr:nvSpPr>
        <xdr:cNvPr id="80" name="楕円 79"/>
        <xdr:cNvSpPr/>
      </xdr:nvSpPr>
      <xdr:spPr>
        <a:xfrm>
          <a:off x="4584700" y="5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159021</xdr:rowOff>
    </xdr:from>
    <xdr:ext cx="469744" cy="259045"/>
    <xdr:sp macro="" textlink="">
      <xdr:nvSpPr>
        <xdr:cNvPr id="81" name="議会費該当値テキスト"/>
        <xdr:cNvSpPr txBox="1"/>
      </xdr:nvSpPr>
      <xdr:spPr>
        <a:xfrm>
          <a:off x="4686300"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12700</xdr:rowOff>
    </xdr:from>
    <xdr:to>
      <xdr:col>20</xdr:col>
      <xdr:colOff>38100</xdr:colOff>
      <xdr:row>33</xdr:row>
      <xdr:rowOff>114300</xdr:rowOff>
    </xdr:to>
    <xdr:sp macro="" textlink="">
      <xdr:nvSpPr>
        <xdr:cNvPr id="82" name="楕円 81"/>
        <xdr:cNvSpPr/>
      </xdr:nvSpPr>
      <xdr:spPr>
        <a:xfrm>
          <a:off x="3746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130827</xdr:rowOff>
    </xdr:from>
    <xdr:ext cx="469744" cy="259045"/>
    <xdr:sp macro="" textlink="">
      <xdr:nvSpPr>
        <xdr:cNvPr id="83" name="テキスト ボックス 82"/>
        <xdr:cNvSpPr txBox="1"/>
      </xdr:nvSpPr>
      <xdr:spPr>
        <a:xfrm>
          <a:off x="3562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115951</xdr:rowOff>
    </xdr:from>
    <xdr:to>
      <xdr:col>15</xdr:col>
      <xdr:colOff>101600</xdr:colOff>
      <xdr:row>33</xdr:row>
      <xdr:rowOff>46101</xdr:rowOff>
    </xdr:to>
    <xdr:sp macro="" textlink="">
      <xdr:nvSpPr>
        <xdr:cNvPr id="84" name="楕円 83"/>
        <xdr:cNvSpPr/>
      </xdr:nvSpPr>
      <xdr:spPr>
        <a:xfrm>
          <a:off x="2857500" y="56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62628</xdr:rowOff>
    </xdr:from>
    <xdr:ext cx="469744" cy="259045"/>
    <xdr:sp macro="" textlink="">
      <xdr:nvSpPr>
        <xdr:cNvPr id="85" name="テキスト ボックス 84"/>
        <xdr:cNvSpPr txBox="1"/>
      </xdr:nvSpPr>
      <xdr:spPr>
        <a:xfrm>
          <a:off x="2673428"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11557</xdr:rowOff>
    </xdr:from>
    <xdr:to>
      <xdr:col>10</xdr:col>
      <xdr:colOff>165100</xdr:colOff>
      <xdr:row>33</xdr:row>
      <xdr:rowOff>113157</xdr:rowOff>
    </xdr:to>
    <xdr:sp macro="" textlink="">
      <xdr:nvSpPr>
        <xdr:cNvPr id="86" name="楕円 85"/>
        <xdr:cNvSpPr/>
      </xdr:nvSpPr>
      <xdr:spPr>
        <a:xfrm>
          <a:off x="19685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129684</xdr:rowOff>
    </xdr:from>
    <xdr:ext cx="469744" cy="259045"/>
    <xdr:sp macro="" textlink="">
      <xdr:nvSpPr>
        <xdr:cNvPr id="87" name="テキスト ボックス 86"/>
        <xdr:cNvSpPr txBox="1"/>
      </xdr:nvSpPr>
      <xdr:spPr>
        <a:xfrm>
          <a:off x="1784428" y="54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30607</xdr:rowOff>
    </xdr:from>
    <xdr:to>
      <xdr:col>6</xdr:col>
      <xdr:colOff>38100</xdr:colOff>
      <xdr:row>33</xdr:row>
      <xdr:rowOff>132207</xdr:rowOff>
    </xdr:to>
    <xdr:sp macro="" textlink="">
      <xdr:nvSpPr>
        <xdr:cNvPr id="88" name="楕円 87"/>
        <xdr:cNvSpPr/>
      </xdr:nvSpPr>
      <xdr:spPr>
        <a:xfrm>
          <a:off x="1079500" y="5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148734</xdr:rowOff>
    </xdr:from>
    <xdr:ext cx="469744" cy="259045"/>
    <xdr:sp macro="" textlink="">
      <xdr:nvSpPr>
        <xdr:cNvPr id="89" name="テキスト ボックス 88"/>
        <xdr:cNvSpPr txBox="1"/>
      </xdr:nvSpPr>
      <xdr:spPr>
        <a:xfrm>
          <a:off x="895428" y="546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87768</xdr:rowOff>
    </xdr:from>
    <xdr:to>
      <xdr:col>24</xdr:col>
      <xdr:colOff>63500</xdr:colOff>
      <xdr:row>58</xdr:row>
      <xdr:rowOff>98728</xdr:rowOff>
    </xdr:to>
    <xdr:cxnSp macro="">
      <xdr:nvCxnSpPr>
        <xdr:cNvPr id="120" name="直線コネクタ 119"/>
        <xdr:cNvCxnSpPr/>
      </xdr:nvCxnSpPr>
      <xdr:spPr>
        <a:xfrm>
          <a:off x="3797300" y="10031868"/>
          <a:ext cx="838200" cy="1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87768</xdr:rowOff>
    </xdr:from>
    <xdr:to>
      <xdr:col>19</xdr:col>
      <xdr:colOff>177800</xdr:colOff>
      <xdr:row>58</xdr:row>
      <xdr:rowOff>97782</xdr:rowOff>
    </xdr:to>
    <xdr:cxnSp macro="">
      <xdr:nvCxnSpPr>
        <xdr:cNvPr id="123" name="直線コネクタ 122"/>
        <xdr:cNvCxnSpPr/>
      </xdr:nvCxnSpPr>
      <xdr:spPr>
        <a:xfrm flipV="1">
          <a:off x="2908300" y="10031868"/>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95293</xdr:rowOff>
    </xdr:from>
    <xdr:to>
      <xdr:col>15</xdr:col>
      <xdr:colOff>50800</xdr:colOff>
      <xdr:row>58</xdr:row>
      <xdr:rowOff>97782</xdr:rowOff>
    </xdr:to>
    <xdr:cxnSp macro="">
      <xdr:nvCxnSpPr>
        <xdr:cNvPr id="126" name="直線コネクタ 125"/>
        <xdr:cNvCxnSpPr/>
      </xdr:nvCxnSpPr>
      <xdr:spPr>
        <a:xfrm>
          <a:off x="2019300" y="10039393"/>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95293</xdr:rowOff>
    </xdr:from>
    <xdr:to>
      <xdr:col>10</xdr:col>
      <xdr:colOff>114300</xdr:colOff>
      <xdr:row>58</xdr:row>
      <xdr:rowOff>100655</xdr:rowOff>
    </xdr:to>
    <xdr:cxnSp macro="">
      <xdr:nvCxnSpPr>
        <xdr:cNvPr id="129" name="直線コネクタ 128"/>
        <xdr:cNvCxnSpPr/>
      </xdr:nvCxnSpPr>
      <xdr:spPr>
        <a:xfrm flipV="1">
          <a:off x="1130300" y="10039393"/>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47928</xdr:rowOff>
    </xdr:from>
    <xdr:to>
      <xdr:col>24</xdr:col>
      <xdr:colOff>114300</xdr:colOff>
      <xdr:row>58</xdr:row>
      <xdr:rowOff>149528</xdr:rowOff>
    </xdr:to>
    <xdr:sp macro="" textlink="">
      <xdr:nvSpPr>
        <xdr:cNvPr id="139" name="楕円 138"/>
        <xdr:cNvSpPr/>
      </xdr:nvSpPr>
      <xdr:spPr>
        <a:xfrm>
          <a:off x="4584700" y="99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36968</xdr:rowOff>
    </xdr:from>
    <xdr:to>
      <xdr:col>20</xdr:col>
      <xdr:colOff>38100</xdr:colOff>
      <xdr:row>58</xdr:row>
      <xdr:rowOff>138568</xdr:rowOff>
    </xdr:to>
    <xdr:sp macro="" textlink="">
      <xdr:nvSpPr>
        <xdr:cNvPr id="141" name="楕円 140"/>
        <xdr:cNvSpPr/>
      </xdr:nvSpPr>
      <xdr:spPr>
        <a:xfrm>
          <a:off x="3746500" y="99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155095</xdr:rowOff>
    </xdr:from>
    <xdr:ext cx="534377" cy="259045"/>
    <xdr:sp macro="" textlink="">
      <xdr:nvSpPr>
        <xdr:cNvPr id="142" name="テキスト ボックス 141"/>
        <xdr:cNvSpPr txBox="1"/>
      </xdr:nvSpPr>
      <xdr:spPr>
        <a:xfrm>
          <a:off x="3530111" y="97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46982</xdr:rowOff>
    </xdr:from>
    <xdr:to>
      <xdr:col>15</xdr:col>
      <xdr:colOff>101600</xdr:colOff>
      <xdr:row>58</xdr:row>
      <xdr:rowOff>148582</xdr:rowOff>
    </xdr:to>
    <xdr:sp macro="" textlink="">
      <xdr:nvSpPr>
        <xdr:cNvPr id="143" name="楕円 142"/>
        <xdr:cNvSpPr/>
      </xdr:nvSpPr>
      <xdr:spPr>
        <a:xfrm>
          <a:off x="2857500" y="99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139709</xdr:rowOff>
    </xdr:from>
    <xdr:ext cx="534377" cy="259045"/>
    <xdr:sp macro="" textlink="">
      <xdr:nvSpPr>
        <xdr:cNvPr id="144" name="テキスト ボックス 143"/>
        <xdr:cNvSpPr txBox="1"/>
      </xdr:nvSpPr>
      <xdr:spPr>
        <a:xfrm>
          <a:off x="2641111" y="100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44493</xdr:rowOff>
    </xdr:from>
    <xdr:to>
      <xdr:col>10</xdr:col>
      <xdr:colOff>165100</xdr:colOff>
      <xdr:row>58</xdr:row>
      <xdr:rowOff>146093</xdr:rowOff>
    </xdr:to>
    <xdr:sp macro="" textlink="">
      <xdr:nvSpPr>
        <xdr:cNvPr id="145" name="楕円 144"/>
        <xdr:cNvSpPr/>
      </xdr:nvSpPr>
      <xdr:spPr>
        <a:xfrm>
          <a:off x="1968500" y="99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137220</xdr:rowOff>
    </xdr:from>
    <xdr:ext cx="534377" cy="259045"/>
    <xdr:sp macro="" textlink="">
      <xdr:nvSpPr>
        <xdr:cNvPr id="146" name="テキスト ボックス 145"/>
        <xdr:cNvSpPr txBox="1"/>
      </xdr:nvSpPr>
      <xdr:spPr>
        <a:xfrm>
          <a:off x="1752111" y="100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49855</xdr:rowOff>
    </xdr:from>
    <xdr:to>
      <xdr:col>6</xdr:col>
      <xdr:colOff>38100</xdr:colOff>
      <xdr:row>58</xdr:row>
      <xdr:rowOff>151455</xdr:rowOff>
    </xdr:to>
    <xdr:sp macro="" textlink="">
      <xdr:nvSpPr>
        <xdr:cNvPr id="147" name="楕円 146"/>
        <xdr:cNvSpPr/>
      </xdr:nvSpPr>
      <xdr:spPr>
        <a:xfrm>
          <a:off x="1079500" y="99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142582</xdr:rowOff>
    </xdr:from>
    <xdr:ext cx="534377" cy="259045"/>
    <xdr:sp macro="" textlink="">
      <xdr:nvSpPr>
        <xdr:cNvPr id="148" name="テキスト ボックス 147"/>
        <xdr:cNvSpPr txBox="1"/>
      </xdr:nvSpPr>
      <xdr:spPr>
        <a:xfrm>
          <a:off x="863111" y="100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66853</xdr:rowOff>
    </xdr:from>
    <xdr:to>
      <xdr:col>24</xdr:col>
      <xdr:colOff>63500</xdr:colOff>
      <xdr:row>78</xdr:row>
      <xdr:rowOff>83705</xdr:rowOff>
    </xdr:to>
    <xdr:cxnSp macro="">
      <xdr:nvCxnSpPr>
        <xdr:cNvPr id="178" name="直線コネクタ 177"/>
        <xdr:cNvCxnSpPr/>
      </xdr:nvCxnSpPr>
      <xdr:spPr>
        <a:xfrm flipV="1">
          <a:off x="3797300" y="13439953"/>
          <a:ext cx="8382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22771</xdr:rowOff>
    </xdr:from>
    <xdr:to>
      <xdr:col>19</xdr:col>
      <xdr:colOff>177800</xdr:colOff>
      <xdr:row>78</xdr:row>
      <xdr:rowOff>83705</xdr:rowOff>
    </xdr:to>
    <xdr:cxnSp macro="">
      <xdr:nvCxnSpPr>
        <xdr:cNvPr id="181" name="直線コネクタ 180"/>
        <xdr:cNvCxnSpPr/>
      </xdr:nvCxnSpPr>
      <xdr:spPr>
        <a:xfrm>
          <a:off x="2908300" y="13395871"/>
          <a:ext cx="889000" cy="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69532</xdr:rowOff>
    </xdr:from>
    <xdr:to>
      <xdr:col>15</xdr:col>
      <xdr:colOff>50800</xdr:colOff>
      <xdr:row>78</xdr:row>
      <xdr:rowOff>22771</xdr:rowOff>
    </xdr:to>
    <xdr:cxnSp macro="">
      <xdr:nvCxnSpPr>
        <xdr:cNvPr id="184" name="直線コネクタ 183"/>
        <xdr:cNvCxnSpPr/>
      </xdr:nvCxnSpPr>
      <xdr:spPr>
        <a:xfrm>
          <a:off x="2019300" y="13271182"/>
          <a:ext cx="8890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69532</xdr:rowOff>
    </xdr:from>
    <xdr:to>
      <xdr:col>10</xdr:col>
      <xdr:colOff>114300</xdr:colOff>
      <xdr:row>79</xdr:row>
      <xdr:rowOff>18759</xdr:rowOff>
    </xdr:to>
    <xdr:cxnSp macro="">
      <xdr:nvCxnSpPr>
        <xdr:cNvPr id="187" name="直線コネクタ 186"/>
        <xdr:cNvCxnSpPr/>
      </xdr:nvCxnSpPr>
      <xdr:spPr>
        <a:xfrm flipV="1">
          <a:off x="1130300" y="13271182"/>
          <a:ext cx="889000" cy="2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16053</xdr:rowOff>
    </xdr:from>
    <xdr:to>
      <xdr:col>24</xdr:col>
      <xdr:colOff>114300</xdr:colOff>
      <xdr:row>78</xdr:row>
      <xdr:rowOff>117653</xdr:rowOff>
    </xdr:to>
    <xdr:sp macro="" textlink="">
      <xdr:nvSpPr>
        <xdr:cNvPr id="197" name="楕円 196"/>
        <xdr:cNvSpPr/>
      </xdr:nvSpPr>
      <xdr:spPr>
        <a:xfrm>
          <a:off x="45847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102430</xdr:rowOff>
    </xdr:from>
    <xdr:ext cx="599010" cy="259045"/>
    <xdr:sp macro="" textlink="">
      <xdr:nvSpPr>
        <xdr:cNvPr id="198" name="民生費該当値テキスト"/>
        <xdr:cNvSpPr txBox="1"/>
      </xdr:nvSpPr>
      <xdr:spPr>
        <a:xfrm>
          <a:off x="4686300" y="1330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32905</xdr:rowOff>
    </xdr:from>
    <xdr:to>
      <xdr:col>20</xdr:col>
      <xdr:colOff>38100</xdr:colOff>
      <xdr:row>78</xdr:row>
      <xdr:rowOff>134505</xdr:rowOff>
    </xdr:to>
    <xdr:sp macro="" textlink="">
      <xdr:nvSpPr>
        <xdr:cNvPr id="199" name="楕円 198"/>
        <xdr:cNvSpPr/>
      </xdr:nvSpPr>
      <xdr:spPr>
        <a:xfrm>
          <a:off x="3746500" y="134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125632</xdr:rowOff>
    </xdr:from>
    <xdr:ext cx="599010" cy="259045"/>
    <xdr:sp macro="" textlink="">
      <xdr:nvSpPr>
        <xdr:cNvPr id="200" name="テキスト ボックス 199"/>
        <xdr:cNvSpPr txBox="1"/>
      </xdr:nvSpPr>
      <xdr:spPr>
        <a:xfrm>
          <a:off x="3497795" y="134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143421</xdr:rowOff>
    </xdr:from>
    <xdr:to>
      <xdr:col>15</xdr:col>
      <xdr:colOff>101600</xdr:colOff>
      <xdr:row>78</xdr:row>
      <xdr:rowOff>73571</xdr:rowOff>
    </xdr:to>
    <xdr:sp macro="" textlink="">
      <xdr:nvSpPr>
        <xdr:cNvPr id="201" name="楕円 200"/>
        <xdr:cNvSpPr/>
      </xdr:nvSpPr>
      <xdr:spPr>
        <a:xfrm>
          <a:off x="2857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64698</xdr:rowOff>
    </xdr:from>
    <xdr:ext cx="599010" cy="259045"/>
    <xdr:sp macro="" textlink="">
      <xdr:nvSpPr>
        <xdr:cNvPr id="202" name="テキスト ボックス 201"/>
        <xdr:cNvSpPr txBox="1"/>
      </xdr:nvSpPr>
      <xdr:spPr>
        <a:xfrm>
          <a:off x="2608795" y="1343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18732</xdr:rowOff>
    </xdr:from>
    <xdr:to>
      <xdr:col>10</xdr:col>
      <xdr:colOff>165100</xdr:colOff>
      <xdr:row>77</xdr:row>
      <xdr:rowOff>120332</xdr:rowOff>
    </xdr:to>
    <xdr:sp macro="" textlink="">
      <xdr:nvSpPr>
        <xdr:cNvPr id="203" name="楕円 202"/>
        <xdr:cNvSpPr/>
      </xdr:nvSpPr>
      <xdr:spPr>
        <a:xfrm>
          <a:off x="1968500" y="132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136859</xdr:rowOff>
    </xdr:from>
    <xdr:ext cx="599010" cy="259045"/>
    <xdr:sp macro="" textlink="">
      <xdr:nvSpPr>
        <xdr:cNvPr id="204" name="テキスト ボックス 203"/>
        <xdr:cNvSpPr txBox="1"/>
      </xdr:nvSpPr>
      <xdr:spPr>
        <a:xfrm>
          <a:off x="1719795" y="129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139409</xdr:rowOff>
    </xdr:from>
    <xdr:to>
      <xdr:col>6</xdr:col>
      <xdr:colOff>38100</xdr:colOff>
      <xdr:row>79</xdr:row>
      <xdr:rowOff>69559</xdr:rowOff>
    </xdr:to>
    <xdr:sp macro="" textlink="">
      <xdr:nvSpPr>
        <xdr:cNvPr id="205" name="楕円 204"/>
        <xdr:cNvSpPr/>
      </xdr:nvSpPr>
      <xdr:spPr>
        <a:xfrm>
          <a:off x="1079500" y="135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60686</xdr:rowOff>
    </xdr:from>
    <xdr:ext cx="534377" cy="259045"/>
    <xdr:sp macro="" textlink="">
      <xdr:nvSpPr>
        <xdr:cNvPr id="206" name="テキスト ボックス 205"/>
        <xdr:cNvSpPr txBox="1"/>
      </xdr:nvSpPr>
      <xdr:spPr>
        <a:xfrm>
          <a:off x="863111" y="136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74430</xdr:rowOff>
    </xdr:from>
    <xdr:to>
      <xdr:col>24</xdr:col>
      <xdr:colOff>63500</xdr:colOff>
      <xdr:row>94</xdr:row>
      <xdr:rowOff>92425</xdr:rowOff>
    </xdr:to>
    <xdr:cxnSp macro="">
      <xdr:nvCxnSpPr>
        <xdr:cNvPr id="231" name="直線コネクタ 230"/>
        <xdr:cNvCxnSpPr/>
      </xdr:nvCxnSpPr>
      <xdr:spPr>
        <a:xfrm flipV="1">
          <a:off x="3797300" y="16190730"/>
          <a:ext cx="838200" cy="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88026</xdr:rowOff>
    </xdr:from>
    <xdr:to>
      <xdr:col>19</xdr:col>
      <xdr:colOff>177800</xdr:colOff>
      <xdr:row>94</xdr:row>
      <xdr:rowOff>92425</xdr:rowOff>
    </xdr:to>
    <xdr:cxnSp macro="">
      <xdr:nvCxnSpPr>
        <xdr:cNvPr id="234" name="直線コネクタ 233"/>
        <xdr:cNvCxnSpPr/>
      </xdr:nvCxnSpPr>
      <xdr:spPr>
        <a:xfrm>
          <a:off x="2908300" y="16204326"/>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88026</xdr:rowOff>
    </xdr:from>
    <xdr:to>
      <xdr:col>15</xdr:col>
      <xdr:colOff>50800</xdr:colOff>
      <xdr:row>94</xdr:row>
      <xdr:rowOff>109787</xdr:rowOff>
    </xdr:to>
    <xdr:cxnSp macro="">
      <xdr:nvCxnSpPr>
        <xdr:cNvPr id="237" name="直線コネクタ 236"/>
        <xdr:cNvCxnSpPr/>
      </xdr:nvCxnSpPr>
      <xdr:spPr>
        <a:xfrm flipV="1">
          <a:off x="2019300" y="16204326"/>
          <a:ext cx="889000" cy="2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109787</xdr:rowOff>
    </xdr:from>
    <xdr:to>
      <xdr:col>10</xdr:col>
      <xdr:colOff>114300</xdr:colOff>
      <xdr:row>95</xdr:row>
      <xdr:rowOff>2318</xdr:rowOff>
    </xdr:to>
    <xdr:cxnSp macro="">
      <xdr:nvCxnSpPr>
        <xdr:cNvPr id="240" name="直線コネクタ 239"/>
        <xdr:cNvCxnSpPr/>
      </xdr:nvCxnSpPr>
      <xdr:spPr>
        <a:xfrm flipV="1">
          <a:off x="1130300" y="16226087"/>
          <a:ext cx="889000" cy="6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23630</xdr:rowOff>
    </xdr:from>
    <xdr:to>
      <xdr:col>24</xdr:col>
      <xdr:colOff>114300</xdr:colOff>
      <xdr:row>94</xdr:row>
      <xdr:rowOff>125230</xdr:rowOff>
    </xdr:to>
    <xdr:sp macro="" textlink="">
      <xdr:nvSpPr>
        <xdr:cNvPr id="250" name="楕円 249"/>
        <xdr:cNvSpPr/>
      </xdr:nvSpPr>
      <xdr:spPr>
        <a:xfrm>
          <a:off x="4584700" y="16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46507</xdr:rowOff>
    </xdr:from>
    <xdr:ext cx="599010" cy="259045"/>
    <xdr:sp macro="" textlink="">
      <xdr:nvSpPr>
        <xdr:cNvPr id="251" name="衛生費該当値テキスト"/>
        <xdr:cNvSpPr txBox="1"/>
      </xdr:nvSpPr>
      <xdr:spPr>
        <a:xfrm>
          <a:off x="4686300" y="1599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41625</xdr:rowOff>
    </xdr:from>
    <xdr:to>
      <xdr:col>20</xdr:col>
      <xdr:colOff>38100</xdr:colOff>
      <xdr:row>94</xdr:row>
      <xdr:rowOff>143225</xdr:rowOff>
    </xdr:to>
    <xdr:sp macro="" textlink="">
      <xdr:nvSpPr>
        <xdr:cNvPr id="252" name="楕円 251"/>
        <xdr:cNvSpPr/>
      </xdr:nvSpPr>
      <xdr:spPr>
        <a:xfrm>
          <a:off x="3746500" y="161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159752</xdr:rowOff>
    </xdr:from>
    <xdr:ext cx="599010" cy="259045"/>
    <xdr:sp macro="" textlink="">
      <xdr:nvSpPr>
        <xdr:cNvPr id="253" name="テキスト ボックス 252"/>
        <xdr:cNvSpPr txBox="1"/>
      </xdr:nvSpPr>
      <xdr:spPr>
        <a:xfrm>
          <a:off x="3497795" y="159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37226</xdr:rowOff>
    </xdr:from>
    <xdr:to>
      <xdr:col>15</xdr:col>
      <xdr:colOff>101600</xdr:colOff>
      <xdr:row>94</xdr:row>
      <xdr:rowOff>138826</xdr:rowOff>
    </xdr:to>
    <xdr:sp macro="" textlink="">
      <xdr:nvSpPr>
        <xdr:cNvPr id="254" name="楕円 253"/>
        <xdr:cNvSpPr/>
      </xdr:nvSpPr>
      <xdr:spPr>
        <a:xfrm>
          <a:off x="2857500" y="161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155353</xdr:rowOff>
    </xdr:from>
    <xdr:ext cx="599010" cy="259045"/>
    <xdr:sp macro="" textlink="">
      <xdr:nvSpPr>
        <xdr:cNvPr id="255" name="テキスト ボックス 254"/>
        <xdr:cNvSpPr txBox="1"/>
      </xdr:nvSpPr>
      <xdr:spPr>
        <a:xfrm>
          <a:off x="2608795" y="159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58987</xdr:rowOff>
    </xdr:from>
    <xdr:to>
      <xdr:col>10</xdr:col>
      <xdr:colOff>165100</xdr:colOff>
      <xdr:row>94</xdr:row>
      <xdr:rowOff>160587</xdr:rowOff>
    </xdr:to>
    <xdr:sp macro="" textlink="">
      <xdr:nvSpPr>
        <xdr:cNvPr id="256" name="楕円 255"/>
        <xdr:cNvSpPr/>
      </xdr:nvSpPr>
      <xdr:spPr>
        <a:xfrm>
          <a:off x="1968500" y="161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5664</xdr:rowOff>
    </xdr:from>
    <xdr:ext cx="599010" cy="259045"/>
    <xdr:sp macro="" textlink="">
      <xdr:nvSpPr>
        <xdr:cNvPr id="257" name="テキスト ボックス 256"/>
        <xdr:cNvSpPr txBox="1"/>
      </xdr:nvSpPr>
      <xdr:spPr>
        <a:xfrm>
          <a:off x="1719795" y="1595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122968</xdr:rowOff>
    </xdr:from>
    <xdr:to>
      <xdr:col>6</xdr:col>
      <xdr:colOff>38100</xdr:colOff>
      <xdr:row>95</xdr:row>
      <xdr:rowOff>53118</xdr:rowOff>
    </xdr:to>
    <xdr:sp macro="" textlink="">
      <xdr:nvSpPr>
        <xdr:cNvPr id="258" name="楕円 257"/>
        <xdr:cNvSpPr/>
      </xdr:nvSpPr>
      <xdr:spPr>
        <a:xfrm>
          <a:off x="1079500" y="162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69645</xdr:rowOff>
    </xdr:from>
    <xdr:ext cx="534377" cy="259045"/>
    <xdr:sp macro="" textlink="">
      <xdr:nvSpPr>
        <xdr:cNvPr id="259" name="テキスト ボックス 258"/>
        <xdr:cNvSpPr txBox="1"/>
      </xdr:nvSpPr>
      <xdr:spPr>
        <a:xfrm>
          <a:off x="863111" y="160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59690</xdr:rowOff>
    </xdr:from>
    <xdr:to>
      <xdr:col>55</xdr:col>
      <xdr:colOff>0</xdr:colOff>
      <xdr:row>36</xdr:row>
      <xdr:rowOff>81407</xdr:rowOff>
    </xdr:to>
    <xdr:cxnSp macro="">
      <xdr:nvCxnSpPr>
        <xdr:cNvPr id="288" name="直線コネクタ 287"/>
        <xdr:cNvCxnSpPr/>
      </xdr:nvCxnSpPr>
      <xdr:spPr>
        <a:xfrm flipV="1">
          <a:off x="9639300" y="623189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70739</xdr:rowOff>
    </xdr:from>
    <xdr:to>
      <xdr:col>50</xdr:col>
      <xdr:colOff>114300</xdr:colOff>
      <xdr:row>36</xdr:row>
      <xdr:rowOff>81407</xdr:rowOff>
    </xdr:to>
    <xdr:cxnSp macro="">
      <xdr:nvCxnSpPr>
        <xdr:cNvPr id="291" name="直線コネクタ 290"/>
        <xdr:cNvCxnSpPr/>
      </xdr:nvCxnSpPr>
      <xdr:spPr>
        <a:xfrm>
          <a:off x="8750300" y="624293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70739</xdr:rowOff>
    </xdr:from>
    <xdr:to>
      <xdr:col>45</xdr:col>
      <xdr:colOff>177800</xdr:colOff>
      <xdr:row>37</xdr:row>
      <xdr:rowOff>87122</xdr:rowOff>
    </xdr:to>
    <xdr:cxnSp macro="">
      <xdr:nvCxnSpPr>
        <xdr:cNvPr id="294" name="直線コネクタ 293"/>
        <xdr:cNvCxnSpPr/>
      </xdr:nvCxnSpPr>
      <xdr:spPr>
        <a:xfrm flipV="1">
          <a:off x="7861300" y="6242939"/>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158369</xdr:rowOff>
    </xdr:from>
    <xdr:to>
      <xdr:col>41</xdr:col>
      <xdr:colOff>50800</xdr:colOff>
      <xdr:row>37</xdr:row>
      <xdr:rowOff>87122</xdr:rowOff>
    </xdr:to>
    <xdr:cxnSp macro="">
      <xdr:nvCxnSpPr>
        <xdr:cNvPr id="297" name="直線コネクタ 296"/>
        <xdr:cNvCxnSpPr/>
      </xdr:nvCxnSpPr>
      <xdr:spPr>
        <a:xfrm>
          <a:off x="6972300" y="6159119"/>
          <a:ext cx="889000" cy="27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xdr:rowOff>
    </xdr:from>
    <xdr:to>
      <xdr:col>55</xdr:col>
      <xdr:colOff>50800</xdr:colOff>
      <xdr:row>36</xdr:row>
      <xdr:rowOff>110490</xdr:rowOff>
    </xdr:to>
    <xdr:sp macro="" textlink="">
      <xdr:nvSpPr>
        <xdr:cNvPr id="307" name="楕円 306"/>
        <xdr:cNvSpPr/>
      </xdr:nvSpPr>
      <xdr:spPr>
        <a:xfrm>
          <a:off x="104267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31767</xdr:rowOff>
    </xdr:from>
    <xdr:ext cx="469744" cy="259045"/>
    <xdr:sp macro="" textlink="">
      <xdr:nvSpPr>
        <xdr:cNvPr id="308" name="労働費該当値テキスト"/>
        <xdr:cNvSpPr txBox="1"/>
      </xdr:nvSpPr>
      <xdr:spPr>
        <a:xfrm>
          <a:off x="10528300"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30607</xdr:rowOff>
    </xdr:from>
    <xdr:to>
      <xdr:col>50</xdr:col>
      <xdr:colOff>165100</xdr:colOff>
      <xdr:row>36</xdr:row>
      <xdr:rowOff>132207</xdr:rowOff>
    </xdr:to>
    <xdr:sp macro="" textlink="">
      <xdr:nvSpPr>
        <xdr:cNvPr id="309" name="楕円 308"/>
        <xdr:cNvSpPr/>
      </xdr:nvSpPr>
      <xdr:spPr>
        <a:xfrm>
          <a:off x="958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148734</xdr:rowOff>
    </xdr:from>
    <xdr:ext cx="469744" cy="259045"/>
    <xdr:sp macro="" textlink="">
      <xdr:nvSpPr>
        <xdr:cNvPr id="310" name="テキスト ボックス 309"/>
        <xdr:cNvSpPr txBox="1"/>
      </xdr:nvSpPr>
      <xdr:spPr>
        <a:xfrm>
          <a:off x="9404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19939</xdr:rowOff>
    </xdr:from>
    <xdr:to>
      <xdr:col>46</xdr:col>
      <xdr:colOff>38100</xdr:colOff>
      <xdr:row>36</xdr:row>
      <xdr:rowOff>121539</xdr:rowOff>
    </xdr:to>
    <xdr:sp macro="" textlink="">
      <xdr:nvSpPr>
        <xdr:cNvPr id="311" name="楕円 310"/>
        <xdr:cNvSpPr/>
      </xdr:nvSpPr>
      <xdr:spPr>
        <a:xfrm>
          <a:off x="8699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138066</xdr:rowOff>
    </xdr:from>
    <xdr:ext cx="469744" cy="259045"/>
    <xdr:sp macro="" textlink="">
      <xdr:nvSpPr>
        <xdr:cNvPr id="312" name="テキスト ボックス 311"/>
        <xdr:cNvSpPr txBox="1"/>
      </xdr:nvSpPr>
      <xdr:spPr>
        <a:xfrm>
          <a:off x="8515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3" name="楕円 312"/>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4" name="テキスト ボックス 313"/>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107569</xdr:rowOff>
    </xdr:from>
    <xdr:to>
      <xdr:col>36</xdr:col>
      <xdr:colOff>165100</xdr:colOff>
      <xdr:row>36</xdr:row>
      <xdr:rowOff>37719</xdr:rowOff>
    </xdr:to>
    <xdr:sp macro="" textlink="">
      <xdr:nvSpPr>
        <xdr:cNvPr id="315" name="楕円 314"/>
        <xdr:cNvSpPr/>
      </xdr:nvSpPr>
      <xdr:spPr>
        <a:xfrm>
          <a:off x="6921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54246</xdr:rowOff>
    </xdr:from>
    <xdr:ext cx="469744" cy="259045"/>
    <xdr:sp macro="" textlink="">
      <xdr:nvSpPr>
        <xdr:cNvPr id="316" name="テキスト ボックス 315"/>
        <xdr:cNvSpPr txBox="1"/>
      </xdr:nvSpPr>
      <xdr:spPr>
        <a:xfrm>
          <a:off x="6737428"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858</xdr:rowOff>
    </xdr:from>
    <xdr:to>
      <xdr:col>55</xdr:col>
      <xdr:colOff>0</xdr:colOff>
      <xdr:row>55</xdr:row>
      <xdr:rowOff>50529</xdr:rowOff>
    </xdr:to>
    <xdr:cxnSp macro="">
      <xdr:nvCxnSpPr>
        <xdr:cNvPr id="347" name="直線コネクタ 346"/>
        <xdr:cNvCxnSpPr/>
      </xdr:nvCxnSpPr>
      <xdr:spPr>
        <a:xfrm flipV="1">
          <a:off x="9639300" y="8573358"/>
          <a:ext cx="838200" cy="9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33221</xdr:rowOff>
    </xdr:from>
    <xdr:to>
      <xdr:col>50</xdr:col>
      <xdr:colOff>114300</xdr:colOff>
      <xdr:row>55</xdr:row>
      <xdr:rowOff>50529</xdr:rowOff>
    </xdr:to>
    <xdr:cxnSp macro="">
      <xdr:nvCxnSpPr>
        <xdr:cNvPr id="350" name="直線コネクタ 349"/>
        <xdr:cNvCxnSpPr/>
      </xdr:nvCxnSpPr>
      <xdr:spPr>
        <a:xfrm>
          <a:off x="8750300" y="9291521"/>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33221</xdr:rowOff>
    </xdr:from>
    <xdr:to>
      <xdr:col>45</xdr:col>
      <xdr:colOff>177800</xdr:colOff>
      <xdr:row>54</xdr:row>
      <xdr:rowOff>100871</xdr:rowOff>
    </xdr:to>
    <xdr:cxnSp macro="">
      <xdr:nvCxnSpPr>
        <xdr:cNvPr id="353" name="直線コネクタ 352"/>
        <xdr:cNvCxnSpPr/>
      </xdr:nvCxnSpPr>
      <xdr:spPr>
        <a:xfrm flipV="1">
          <a:off x="7861300" y="9291521"/>
          <a:ext cx="8890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100871</xdr:rowOff>
    </xdr:from>
    <xdr:to>
      <xdr:col>41</xdr:col>
      <xdr:colOff>50800</xdr:colOff>
      <xdr:row>55</xdr:row>
      <xdr:rowOff>77750</xdr:rowOff>
    </xdr:to>
    <xdr:cxnSp macro="">
      <xdr:nvCxnSpPr>
        <xdr:cNvPr id="356" name="直線コネクタ 355"/>
        <xdr:cNvCxnSpPr/>
      </xdr:nvCxnSpPr>
      <xdr:spPr>
        <a:xfrm flipV="1">
          <a:off x="6972300" y="9359171"/>
          <a:ext cx="889000" cy="1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121508</xdr:rowOff>
    </xdr:from>
    <xdr:to>
      <xdr:col>55</xdr:col>
      <xdr:colOff>50800</xdr:colOff>
      <xdr:row>50</xdr:row>
      <xdr:rowOff>51658</xdr:rowOff>
    </xdr:to>
    <xdr:sp macro="" textlink="">
      <xdr:nvSpPr>
        <xdr:cNvPr id="366" name="楕円 365"/>
        <xdr:cNvSpPr/>
      </xdr:nvSpPr>
      <xdr:spPr>
        <a:xfrm>
          <a:off x="10426700" y="85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74535</xdr:rowOff>
    </xdr:from>
    <xdr:ext cx="599010" cy="259045"/>
    <xdr:sp macro="" textlink="">
      <xdr:nvSpPr>
        <xdr:cNvPr id="367" name="農林水産業費該当値テキスト"/>
        <xdr:cNvSpPr txBox="1"/>
      </xdr:nvSpPr>
      <xdr:spPr>
        <a:xfrm>
          <a:off x="10528300" y="847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171179</xdr:rowOff>
    </xdr:from>
    <xdr:to>
      <xdr:col>50</xdr:col>
      <xdr:colOff>165100</xdr:colOff>
      <xdr:row>55</xdr:row>
      <xdr:rowOff>101329</xdr:rowOff>
    </xdr:to>
    <xdr:sp macro="" textlink="">
      <xdr:nvSpPr>
        <xdr:cNvPr id="368" name="楕円 367"/>
        <xdr:cNvSpPr/>
      </xdr:nvSpPr>
      <xdr:spPr>
        <a:xfrm>
          <a:off x="9588500" y="94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117856</xdr:rowOff>
    </xdr:from>
    <xdr:ext cx="534377" cy="259045"/>
    <xdr:sp macro="" textlink="">
      <xdr:nvSpPr>
        <xdr:cNvPr id="369" name="テキスト ボックス 368"/>
        <xdr:cNvSpPr txBox="1"/>
      </xdr:nvSpPr>
      <xdr:spPr>
        <a:xfrm>
          <a:off x="9372111" y="92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153871</xdr:rowOff>
    </xdr:from>
    <xdr:to>
      <xdr:col>46</xdr:col>
      <xdr:colOff>38100</xdr:colOff>
      <xdr:row>54</xdr:row>
      <xdr:rowOff>84021</xdr:rowOff>
    </xdr:to>
    <xdr:sp macro="" textlink="">
      <xdr:nvSpPr>
        <xdr:cNvPr id="370" name="楕円 369"/>
        <xdr:cNvSpPr/>
      </xdr:nvSpPr>
      <xdr:spPr>
        <a:xfrm>
          <a:off x="8699500" y="92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100548</xdr:rowOff>
    </xdr:from>
    <xdr:ext cx="534377" cy="259045"/>
    <xdr:sp macro="" textlink="">
      <xdr:nvSpPr>
        <xdr:cNvPr id="371" name="テキスト ボックス 370"/>
        <xdr:cNvSpPr txBox="1"/>
      </xdr:nvSpPr>
      <xdr:spPr>
        <a:xfrm>
          <a:off x="8483111" y="90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50071</xdr:rowOff>
    </xdr:from>
    <xdr:to>
      <xdr:col>41</xdr:col>
      <xdr:colOff>101600</xdr:colOff>
      <xdr:row>54</xdr:row>
      <xdr:rowOff>151671</xdr:rowOff>
    </xdr:to>
    <xdr:sp macro="" textlink="">
      <xdr:nvSpPr>
        <xdr:cNvPr id="372" name="楕円 371"/>
        <xdr:cNvSpPr/>
      </xdr:nvSpPr>
      <xdr:spPr>
        <a:xfrm>
          <a:off x="7810500" y="9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168198</xdr:rowOff>
    </xdr:from>
    <xdr:ext cx="534377" cy="259045"/>
    <xdr:sp macro="" textlink="">
      <xdr:nvSpPr>
        <xdr:cNvPr id="373" name="テキスト ボックス 372"/>
        <xdr:cNvSpPr txBox="1"/>
      </xdr:nvSpPr>
      <xdr:spPr>
        <a:xfrm>
          <a:off x="7594111" y="90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26950</xdr:rowOff>
    </xdr:from>
    <xdr:to>
      <xdr:col>36</xdr:col>
      <xdr:colOff>165100</xdr:colOff>
      <xdr:row>55</xdr:row>
      <xdr:rowOff>128550</xdr:rowOff>
    </xdr:to>
    <xdr:sp macro="" textlink="">
      <xdr:nvSpPr>
        <xdr:cNvPr id="374" name="楕円 373"/>
        <xdr:cNvSpPr/>
      </xdr:nvSpPr>
      <xdr:spPr>
        <a:xfrm>
          <a:off x="6921500" y="94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145077</xdr:rowOff>
    </xdr:from>
    <xdr:ext cx="534377" cy="259045"/>
    <xdr:sp macro="" textlink="">
      <xdr:nvSpPr>
        <xdr:cNvPr id="375" name="テキスト ボックス 374"/>
        <xdr:cNvSpPr txBox="1"/>
      </xdr:nvSpPr>
      <xdr:spPr>
        <a:xfrm>
          <a:off x="6705111" y="92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139585</xdr:rowOff>
    </xdr:from>
    <xdr:to>
      <xdr:col>55</xdr:col>
      <xdr:colOff>0</xdr:colOff>
      <xdr:row>78</xdr:row>
      <xdr:rowOff>40754</xdr:rowOff>
    </xdr:to>
    <xdr:cxnSp macro="">
      <xdr:nvCxnSpPr>
        <xdr:cNvPr id="404" name="直線コネクタ 403"/>
        <xdr:cNvCxnSpPr/>
      </xdr:nvCxnSpPr>
      <xdr:spPr>
        <a:xfrm>
          <a:off x="9639300" y="13341235"/>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44717</xdr:rowOff>
    </xdr:from>
    <xdr:to>
      <xdr:col>50</xdr:col>
      <xdr:colOff>114300</xdr:colOff>
      <xdr:row>77</xdr:row>
      <xdr:rowOff>139585</xdr:rowOff>
    </xdr:to>
    <xdr:cxnSp macro="">
      <xdr:nvCxnSpPr>
        <xdr:cNvPr id="407" name="直線コネクタ 406"/>
        <xdr:cNvCxnSpPr/>
      </xdr:nvCxnSpPr>
      <xdr:spPr>
        <a:xfrm>
          <a:off x="8750300" y="13246367"/>
          <a:ext cx="88900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44717</xdr:rowOff>
    </xdr:from>
    <xdr:to>
      <xdr:col>45</xdr:col>
      <xdr:colOff>177800</xdr:colOff>
      <xdr:row>78</xdr:row>
      <xdr:rowOff>47994</xdr:rowOff>
    </xdr:to>
    <xdr:cxnSp macro="">
      <xdr:nvCxnSpPr>
        <xdr:cNvPr id="410" name="直線コネクタ 409"/>
        <xdr:cNvCxnSpPr/>
      </xdr:nvCxnSpPr>
      <xdr:spPr>
        <a:xfrm flipV="1">
          <a:off x="7861300" y="13246367"/>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47994</xdr:rowOff>
    </xdr:from>
    <xdr:to>
      <xdr:col>41</xdr:col>
      <xdr:colOff>50800</xdr:colOff>
      <xdr:row>78</xdr:row>
      <xdr:rowOff>73520</xdr:rowOff>
    </xdr:to>
    <xdr:cxnSp macro="">
      <xdr:nvCxnSpPr>
        <xdr:cNvPr id="413" name="直線コネクタ 412"/>
        <xdr:cNvCxnSpPr/>
      </xdr:nvCxnSpPr>
      <xdr:spPr>
        <a:xfrm flipV="1">
          <a:off x="6972300" y="13421094"/>
          <a:ext cx="8890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161404</xdr:rowOff>
    </xdr:from>
    <xdr:to>
      <xdr:col>55</xdr:col>
      <xdr:colOff>50800</xdr:colOff>
      <xdr:row>78</xdr:row>
      <xdr:rowOff>91554</xdr:rowOff>
    </xdr:to>
    <xdr:sp macro="" textlink="">
      <xdr:nvSpPr>
        <xdr:cNvPr id="423" name="楕円 422"/>
        <xdr:cNvSpPr/>
      </xdr:nvSpPr>
      <xdr:spPr>
        <a:xfrm>
          <a:off x="10426700" y="133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139831</xdr:rowOff>
    </xdr:from>
    <xdr:ext cx="469744" cy="259045"/>
    <xdr:sp macro="" textlink="">
      <xdr:nvSpPr>
        <xdr:cNvPr id="424" name="商工費該当値テキスト"/>
        <xdr:cNvSpPr txBox="1"/>
      </xdr:nvSpPr>
      <xdr:spPr>
        <a:xfrm>
          <a:off x="10528300" y="133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88785</xdr:rowOff>
    </xdr:from>
    <xdr:to>
      <xdr:col>50</xdr:col>
      <xdr:colOff>165100</xdr:colOff>
      <xdr:row>78</xdr:row>
      <xdr:rowOff>18935</xdr:rowOff>
    </xdr:to>
    <xdr:sp macro="" textlink="">
      <xdr:nvSpPr>
        <xdr:cNvPr id="425" name="楕円 424"/>
        <xdr:cNvSpPr/>
      </xdr:nvSpPr>
      <xdr:spPr>
        <a:xfrm>
          <a:off x="9588500" y="13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35462</xdr:rowOff>
    </xdr:from>
    <xdr:ext cx="469744" cy="259045"/>
    <xdr:sp macro="" textlink="">
      <xdr:nvSpPr>
        <xdr:cNvPr id="426" name="テキスト ボックス 425"/>
        <xdr:cNvSpPr txBox="1"/>
      </xdr:nvSpPr>
      <xdr:spPr>
        <a:xfrm>
          <a:off x="9404428" y="130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165367</xdr:rowOff>
    </xdr:from>
    <xdr:to>
      <xdr:col>46</xdr:col>
      <xdr:colOff>38100</xdr:colOff>
      <xdr:row>77</xdr:row>
      <xdr:rowOff>95517</xdr:rowOff>
    </xdr:to>
    <xdr:sp macro="" textlink="">
      <xdr:nvSpPr>
        <xdr:cNvPr id="427" name="楕円 426"/>
        <xdr:cNvSpPr/>
      </xdr:nvSpPr>
      <xdr:spPr>
        <a:xfrm>
          <a:off x="8699500" y="131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112044</xdr:rowOff>
    </xdr:from>
    <xdr:ext cx="469744" cy="259045"/>
    <xdr:sp macro="" textlink="">
      <xdr:nvSpPr>
        <xdr:cNvPr id="428" name="テキスト ボックス 427"/>
        <xdr:cNvSpPr txBox="1"/>
      </xdr:nvSpPr>
      <xdr:spPr>
        <a:xfrm>
          <a:off x="8515428" y="1297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168644</xdr:rowOff>
    </xdr:from>
    <xdr:to>
      <xdr:col>41</xdr:col>
      <xdr:colOff>101600</xdr:colOff>
      <xdr:row>78</xdr:row>
      <xdr:rowOff>98794</xdr:rowOff>
    </xdr:to>
    <xdr:sp macro="" textlink="">
      <xdr:nvSpPr>
        <xdr:cNvPr id="429" name="楕円 428"/>
        <xdr:cNvSpPr/>
      </xdr:nvSpPr>
      <xdr:spPr>
        <a:xfrm>
          <a:off x="7810500" y="13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89921</xdr:rowOff>
    </xdr:from>
    <xdr:ext cx="469744" cy="259045"/>
    <xdr:sp macro="" textlink="">
      <xdr:nvSpPr>
        <xdr:cNvPr id="430" name="テキスト ボックス 429"/>
        <xdr:cNvSpPr txBox="1"/>
      </xdr:nvSpPr>
      <xdr:spPr>
        <a:xfrm>
          <a:off x="7626428"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22720</xdr:rowOff>
    </xdr:from>
    <xdr:to>
      <xdr:col>36</xdr:col>
      <xdr:colOff>165100</xdr:colOff>
      <xdr:row>78</xdr:row>
      <xdr:rowOff>124320</xdr:rowOff>
    </xdr:to>
    <xdr:sp macro="" textlink="">
      <xdr:nvSpPr>
        <xdr:cNvPr id="431" name="楕円 430"/>
        <xdr:cNvSpPr/>
      </xdr:nvSpPr>
      <xdr:spPr>
        <a:xfrm>
          <a:off x="6921500" y="133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115447</xdr:rowOff>
    </xdr:from>
    <xdr:ext cx="469744" cy="259045"/>
    <xdr:sp macro="" textlink="">
      <xdr:nvSpPr>
        <xdr:cNvPr id="432" name="テキスト ボックス 431"/>
        <xdr:cNvSpPr txBox="1"/>
      </xdr:nvSpPr>
      <xdr:spPr>
        <a:xfrm>
          <a:off x="6737428" y="1348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82823</xdr:rowOff>
    </xdr:from>
    <xdr:to>
      <xdr:col>54</xdr:col>
      <xdr:colOff>189865</xdr:colOff>
      <xdr:row>98</xdr:row>
      <xdr:rowOff>105279</xdr:rowOff>
    </xdr:to>
    <xdr:cxnSp macro="">
      <xdr:nvCxnSpPr>
        <xdr:cNvPr id="458" name="直線コネクタ 457"/>
        <xdr:cNvCxnSpPr/>
      </xdr:nvCxnSpPr>
      <xdr:spPr>
        <a:xfrm flipV="1">
          <a:off x="10475595" y="15684773"/>
          <a:ext cx="1270" cy="12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109106</xdr:rowOff>
    </xdr:from>
    <xdr:ext cx="534377" cy="259045"/>
    <xdr:sp macro="" textlink="">
      <xdr:nvSpPr>
        <xdr:cNvPr id="459" name="土木費最小値テキスト"/>
        <xdr:cNvSpPr txBox="1"/>
      </xdr:nvSpPr>
      <xdr:spPr>
        <a:xfrm>
          <a:off x="10528300" y="169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105279</xdr:rowOff>
    </xdr:from>
    <xdr:to>
      <xdr:col>55</xdr:col>
      <xdr:colOff>88900</xdr:colOff>
      <xdr:row>98</xdr:row>
      <xdr:rowOff>105279</xdr:rowOff>
    </xdr:to>
    <xdr:cxnSp macro="">
      <xdr:nvCxnSpPr>
        <xdr:cNvPr id="460" name="直線コネクタ 459"/>
        <xdr:cNvCxnSpPr/>
      </xdr:nvCxnSpPr>
      <xdr:spPr>
        <a:xfrm>
          <a:off x="10388600" y="1690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29500</xdr:rowOff>
    </xdr:from>
    <xdr:ext cx="599010" cy="259045"/>
    <xdr:sp macro="" textlink="">
      <xdr:nvSpPr>
        <xdr:cNvPr id="461" name="土木費最大値テキスト"/>
        <xdr:cNvSpPr txBox="1"/>
      </xdr:nvSpPr>
      <xdr:spPr>
        <a:xfrm>
          <a:off x="10528300" y="1546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82823</xdr:rowOff>
    </xdr:from>
    <xdr:to>
      <xdr:col>55</xdr:col>
      <xdr:colOff>88900</xdr:colOff>
      <xdr:row>91</xdr:row>
      <xdr:rowOff>82823</xdr:rowOff>
    </xdr:to>
    <xdr:cxnSp macro="">
      <xdr:nvCxnSpPr>
        <xdr:cNvPr id="462" name="直線コネクタ 461"/>
        <xdr:cNvCxnSpPr/>
      </xdr:nvCxnSpPr>
      <xdr:spPr>
        <a:xfrm>
          <a:off x="10388600" y="1568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46268</xdr:rowOff>
    </xdr:from>
    <xdr:to>
      <xdr:col>55</xdr:col>
      <xdr:colOff>0</xdr:colOff>
      <xdr:row>94</xdr:row>
      <xdr:rowOff>428</xdr:rowOff>
    </xdr:to>
    <xdr:cxnSp macro="">
      <xdr:nvCxnSpPr>
        <xdr:cNvPr id="463" name="直線コネクタ 462"/>
        <xdr:cNvCxnSpPr/>
      </xdr:nvCxnSpPr>
      <xdr:spPr>
        <a:xfrm>
          <a:off x="9639300" y="15476768"/>
          <a:ext cx="838200" cy="6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95804</xdr:rowOff>
    </xdr:from>
    <xdr:ext cx="534377" cy="259045"/>
    <xdr:sp macro="" textlink="">
      <xdr:nvSpPr>
        <xdr:cNvPr id="464" name="土木費平均値テキスト"/>
        <xdr:cNvSpPr txBox="1"/>
      </xdr:nvSpPr>
      <xdr:spPr>
        <a:xfrm>
          <a:off x="10528300" y="1655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117377</xdr:rowOff>
    </xdr:from>
    <xdr:to>
      <xdr:col>55</xdr:col>
      <xdr:colOff>50800</xdr:colOff>
      <xdr:row>97</xdr:row>
      <xdr:rowOff>47527</xdr:rowOff>
    </xdr:to>
    <xdr:sp macro="" textlink="">
      <xdr:nvSpPr>
        <xdr:cNvPr id="465" name="フローチャート: 判断 464"/>
        <xdr:cNvSpPr/>
      </xdr:nvSpPr>
      <xdr:spPr>
        <a:xfrm>
          <a:off x="104267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46268</xdr:rowOff>
    </xdr:from>
    <xdr:to>
      <xdr:col>50</xdr:col>
      <xdr:colOff>114300</xdr:colOff>
      <xdr:row>91</xdr:row>
      <xdr:rowOff>142596</xdr:rowOff>
    </xdr:to>
    <xdr:cxnSp macro="">
      <xdr:nvCxnSpPr>
        <xdr:cNvPr id="466" name="直線コネクタ 465"/>
        <xdr:cNvCxnSpPr/>
      </xdr:nvCxnSpPr>
      <xdr:spPr>
        <a:xfrm flipV="1">
          <a:off x="8750300" y="15476768"/>
          <a:ext cx="889000" cy="26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129471</xdr:rowOff>
    </xdr:from>
    <xdr:to>
      <xdr:col>50</xdr:col>
      <xdr:colOff>165100</xdr:colOff>
      <xdr:row>97</xdr:row>
      <xdr:rowOff>59621</xdr:rowOff>
    </xdr:to>
    <xdr:sp macro="" textlink="">
      <xdr:nvSpPr>
        <xdr:cNvPr id="467" name="フローチャート: 判断 466"/>
        <xdr:cNvSpPr/>
      </xdr:nvSpPr>
      <xdr:spPr>
        <a:xfrm>
          <a:off x="9588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50748</xdr:rowOff>
    </xdr:from>
    <xdr:ext cx="534377" cy="259045"/>
    <xdr:sp macro="" textlink="">
      <xdr:nvSpPr>
        <xdr:cNvPr id="468" name="テキスト ボックス 467"/>
        <xdr:cNvSpPr txBox="1"/>
      </xdr:nvSpPr>
      <xdr:spPr>
        <a:xfrm>
          <a:off x="9372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142596</xdr:rowOff>
    </xdr:from>
    <xdr:to>
      <xdr:col>45</xdr:col>
      <xdr:colOff>177800</xdr:colOff>
      <xdr:row>92</xdr:row>
      <xdr:rowOff>85652</xdr:rowOff>
    </xdr:to>
    <xdr:cxnSp macro="">
      <xdr:nvCxnSpPr>
        <xdr:cNvPr id="469" name="直線コネクタ 468"/>
        <xdr:cNvCxnSpPr/>
      </xdr:nvCxnSpPr>
      <xdr:spPr>
        <a:xfrm flipV="1">
          <a:off x="7861300" y="15744546"/>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141108</xdr:rowOff>
    </xdr:from>
    <xdr:to>
      <xdr:col>46</xdr:col>
      <xdr:colOff>38100</xdr:colOff>
      <xdr:row>97</xdr:row>
      <xdr:rowOff>71258</xdr:rowOff>
    </xdr:to>
    <xdr:sp macro="" textlink="">
      <xdr:nvSpPr>
        <xdr:cNvPr id="470" name="フローチャート: 判断 469"/>
        <xdr:cNvSpPr/>
      </xdr:nvSpPr>
      <xdr:spPr>
        <a:xfrm>
          <a:off x="8699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62385</xdr:rowOff>
    </xdr:from>
    <xdr:ext cx="534377" cy="259045"/>
    <xdr:sp macro="" textlink="">
      <xdr:nvSpPr>
        <xdr:cNvPr id="471" name="テキスト ボックス 470"/>
        <xdr:cNvSpPr txBox="1"/>
      </xdr:nvSpPr>
      <xdr:spPr>
        <a:xfrm>
          <a:off x="8483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85652</xdr:rowOff>
    </xdr:from>
    <xdr:to>
      <xdr:col>41</xdr:col>
      <xdr:colOff>50800</xdr:colOff>
      <xdr:row>93</xdr:row>
      <xdr:rowOff>102994</xdr:rowOff>
    </xdr:to>
    <xdr:cxnSp macro="">
      <xdr:nvCxnSpPr>
        <xdr:cNvPr id="472" name="直線コネクタ 471"/>
        <xdr:cNvCxnSpPr/>
      </xdr:nvCxnSpPr>
      <xdr:spPr>
        <a:xfrm flipV="1">
          <a:off x="6972300" y="15859052"/>
          <a:ext cx="889000" cy="18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3" name="フローチャート: 判断 472"/>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4" name="テキスト ボックス 473"/>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5" name="フローチャート: 判断 474"/>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6" name="テキスト ボックス 475"/>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121078</xdr:rowOff>
    </xdr:from>
    <xdr:to>
      <xdr:col>55</xdr:col>
      <xdr:colOff>50800</xdr:colOff>
      <xdr:row>94</xdr:row>
      <xdr:rowOff>51228</xdr:rowOff>
    </xdr:to>
    <xdr:sp macro="" textlink="">
      <xdr:nvSpPr>
        <xdr:cNvPr id="482" name="楕円 481"/>
        <xdr:cNvSpPr/>
      </xdr:nvSpPr>
      <xdr:spPr>
        <a:xfrm>
          <a:off x="10426700" y="160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143955</xdr:rowOff>
    </xdr:from>
    <xdr:ext cx="534377" cy="259045"/>
    <xdr:sp macro="" textlink="">
      <xdr:nvSpPr>
        <xdr:cNvPr id="483" name="土木費該当値テキスト"/>
        <xdr:cNvSpPr txBox="1"/>
      </xdr:nvSpPr>
      <xdr:spPr>
        <a:xfrm>
          <a:off x="10528300" y="159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166918</xdr:rowOff>
    </xdr:from>
    <xdr:to>
      <xdr:col>50</xdr:col>
      <xdr:colOff>165100</xdr:colOff>
      <xdr:row>90</xdr:row>
      <xdr:rowOff>97068</xdr:rowOff>
    </xdr:to>
    <xdr:sp macro="" textlink="">
      <xdr:nvSpPr>
        <xdr:cNvPr id="484" name="楕円 483"/>
        <xdr:cNvSpPr/>
      </xdr:nvSpPr>
      <xdr:spPr>
        <a:xfrm>
          <a:off x="9588500" y="154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113595</xdr:rowOff>
    </xdr:from>
    <xdr:ext cx="599010" cy="259045"/>
    <xdr:sp macro="" textlink="">
      <xdr:nvSpPr>
        <xdr:cNvPr id="485" name="テキスト ボックス 484"/>
        <xdr:cNvSpPr txBox="1"/>
      </xdr:nvSpPr>
      <xdr:spPr>
        <a:xfrm>
          <a:off x="9339795" y="1520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91796</xdr:rowOff>
    </xdr:from>
    <xdr:to>
      <xdr:col>46</xdr:col>
      <xdr:colOff>38100</xdr:colOff>
      <xdr:row>92</xdr:row>
      <xdr:rowOff>21946</xdr:rowOff>
    </xdr:to>
    <xdr:sp macro="" textlink="">
      <xdr:nvSpPr>
        <xdr:cNvPr id="486" name="楕円 485"/>
        <xdr:cNvSpPr/>
      </xdr:nvSpPr>
      <xdr:spPr>
        <a:xfrm>
          <a:off x="8699500" y="156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38473</xdr:rowOff>
    </xdr:from>
    <xdr:ext cx="599010" cy="259045"/>
    <xdr:sp macro="" textlink="">
      <xdr:nvSpPr>
        <xdr:cNvPr id="487" name="テキスト ボックス 486"/>
        <xdr:cNvSpPr txBox="1"/>
      </xdr:nvSpPr>
      <xdr:spPr>
        <a:xfrm>
          <a:off x="8450795" y="154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34852</xdr:rowOff>
    </xdr:from>
    <xdr:to>
      <xdr:col>41</xdr:col>
      <xdr:colOff>101600</xdr:colOff>
      <xdr:row>92</xdr:row>
      <xdr:rowOff>136452</xdr:rowOff>
    </xdr:to>
    <xdr:sp macro="" textlink="">
      <xdr:nvSpPr>
        <xdr:cNvPr id="488" name="楕円 487"/>
        <xdr:cNvSpPr/>
      </xdr:nvSpPr>
      <xdr:spPr>
        <a:xfrm>
          <a:off x="7810500" y="158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152979</xdr:rowOff>
    </xdr:from>
    <xdr:ext cx="599010" cy="259045"/>
    <xdr:sp macro="" textlink="">
      <xdr:nvSpPr>
        <xdr:cNvPr id="489" name="テキスト ボックス 488"/>
        <xdr:cNvSpPr txBox="1"/>
      </xdr:nvSpPr>
      <xdr:spPr>
        <a:xfrm>
          <a:off x="7561795" y="155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52194</xdr:rowOff>
    </xdr:from>
    <xdr:to>
      <xdr:col>36</xdr:col>
      <xdr:colOff>165100</xdr:colOff>
      <xdr:row>93</xdr:row>
      <xdr:rowOff>153794</xdr:rowOff>
    </xdr:to>
    <xdr:sp macro="" textlink="">
      <xdr:nvSpPr>
        <xdr:cNvPr id="490" name="楕円 489"/>
        <xdr:cNvSpPr/>
      </xdr:nvSpPr>
      <xdr:spPr>
        <a:xfrm>
          <a:off x="6921500" y="159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170321</xdr:rowOff>
    </xdr:from>
    <xdr:ext cx="534377" cy="259045"/>
    <xdr:sp macro="" textlink="">
      <xdr:nvSpPr>
        <xdr:cNvPr id="491" name="テキスト ボックス 490"/>
        <xdr:cNvSpPr txBox="1"/>
      </xdr:nvSpPr>
      <xdr:spPr>
        <a:xfrm>
          <a:off x="6705111" y="1577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109198</xdr:rowOff>
    </xdr:from>
    <xdr:to>
      <xdr:col>85</xdr:col>
      <xdr:colOff>127000</xdr:colOff>
      <xdr:row>37</xdr:row>
      <xdr:rowOff>40063</xdr:rowOff>
    </xdr:to>
    <xdr:cxnSp macro="">
      <xdr:nvCxnSpPr>
        <xdr:cNvPr id="523" name="直線コネクタ 522"/>
        <xdr:cNvCxnSpPr/>
      </xdr:nvCxnSpPr>
      <xdr:spPr>
        <a:xfrm flipV="1">
          <a:off x="15481300" y="6281398"/>
          <a:ext cx="8382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4"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40063</xdr:rowOff>
    </xdr:from>
    <xdr:to>
      <xdr:col>81</xdr:col>
      <xdr:colOff>50800</xdr:colOff>
      <xdr:row>37</xdr:row>
      <xdr:rowOff>159033</xdr:rowOff>
    </xdr:to>
    <xdr:cxnSp macro="">
      <xdr:nvCxnSpPr>
        <xdr:cNvPr id="526" name="直線コネクタ 525"/>
        <xdr:cNvCxnSpPr/>
      </xdr:nvCxnSpPr>
      <xdr:spPr>
        <a:xfrm flipV="1">
          <a:off x="14592300" y="6383713"/>
          <a:ext cx="889000" cy="11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8" name="テキスト ボックス 527"/>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152795</xdr:rowOff>
    </xdr:from>
    <xdr:to>
      <xdr:col>76</xdr:col>
      <xdr:colOff>114300</xdr:colOff>
      <xdr:row>37</xdr:row>
      <xdr:rowOff>159033</xdr:rowOff>
    </xdr:to>
    <xdr:cxnSp macro="">
      <xdr:nvCxnSpPr>
        <xdr:cNvPr id="529" name="直線コネクタ 528"/>
        <xdr:cNvCxnSpPr/>
      </xdr:nvCxnSpPr>
      <xdr:spPr>
        <a:xfrm>
          <a:off x="13703300" y="6496445"/>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31" name="テキスト ボックス 530"/>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152795</xdr:rowOff>
    </xdr:from>
    <xdr:to>
      <xdr:col>71</xdr:col>
      <xdr:colOff>177800</xdr:colOff>
      <xdr:row>37</xdr:row>
      <xdr:rowOff>164062</xdr:rowOff>
    </xdr:to>
    <xdr:cxnSp macro="">
      <xdr:nvCxnSpPr>
        <xdr:cNvPr id="532" name="直線コネクタ 531"/>
        <xdr:cNvCxnSpPr/>
      </xdr:nvCxnSpPr>
      <xdr:spPr>
        <a:xfrm flipV="1">
          <a:off x="12814300" y="6496445"/>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4" name="テキスト ボックス 533"/>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6" name="テキスト ボックス 535"/>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58398</xdr:rowOff>
    </xdr:from>
    <xdr:to>
      <xdr:col>85</xdr:col>
      <xdr:colOff>177800</xdr:colOff>
      <xdr:row>36</xdr:row>
      <xdr:rowOff>159998</xdr:rowOff>
    </xdr:to>
    <xdr:sp macro="" textlink="">
      <xdr:nvSpPr>
        <xdr:cNvPr id="542" name="楕円 541"/>
        <xdr:cNvSpPr/>
      </xdr:nvSpPr>
      <xdr:spPr>
        <a:xfrm>
          <a:off x="16268700" y="62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81275</xdr:rowOff>
    </xdr:from>
    <xdr:ext cx="534377" cy="259045"/>
    <xdr:sp macro="" textlink="">
      <xdr:nvSpPr>
        <xdr:cNvPr id="543" name="消防費該当値テキスト"/>
        <xdr:cNvSpPr txBox="1"/>
      </xdr:nvSpPr>
      <xdr:spPr>
        <a:xfrm>
          <a:off x="16370300" y="60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160713</xdr:rowOff>
    </xdr:from>
    <xdr:to>
      <xdr:col>81</xdr:col>
      <xdr:colOff>101600</xdr:colOff>
      <xdr:row>37</xdr:row>
      <xdr:rowOff>90863</xdr:rowOff>
    </xdr:to>
    <xdr:sp macro="" textlink="">
      <xdr:nvSpPr>
        <xdr:cNvPr id="544" name="楕円 543"/>
        <xdr:cNvSpPr/>
      </xdr:nvSpPr>
      <xdr:spPr>
        <a:xfrm>
          <a:off x="15430500" y="6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107390</xdr:rowOff>
    </xdr:from>
    <xdr:ext cx="534377" cy="259045"/>
    <xdr:sp macro="" textlink="">
      <xdr:nvSpPr>
        <xdr:cNvPr id="545" name="テキスト ボックス 544"/>
        <xdr:cNvSpPr txBox="1"/>
      </xdr:nvSpPr>
      <xdr:spPr>
        <a:xfrm>
          <a:off x="15214111" y="6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108233</xdr:rowOff>
    </xdr:from>
    <xdr:to>
      <xdr:col>76</xdr:col>
      <xdr:colOff>165100</xdr:colOff>
      <xdr:row>38</xdr:row>
      <xdr:rowOff>38383</xdr:rowOff>
    </xdr:to>
    <xdr:sp macro="" textlink="">
      <xdr:nvSpPr>
        <xdr:cNvPr id="546" name="楕円 545"/>
        <xdr:cNvSpPr/>
      </xdr:nvSpPr>
      <xdr:spPr>
        <a:xfrm>
          <a:off x="14541500" y="64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54910</xdr:rowOff>
    </xdr:from>
    <xdr:ext cx="534377" cy="259045"/>
    <xdr:sp macro="" textlink="">
      <xdr:nvSpPr>
        <xdr:cNvPr id="547" name="テキスト ボックス 546"/>
        <xdr:cNvSpPr txBox="1"/>
      </xdr:nvSpPr>
      <xdr:spPr>
        <a:xfrm>
          <a:off x="14325111" y="622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101995</xdr:rowOff>
    </xdr:from>
    <xdr:to>
      <xdr:col>72</xdr:col>
      <xdr:colOff>38100</xdr:colOff>
      <xdr:row>38</xdr:row>
      <xdr:rowOff>32145</xdr:rowOff>
    </xdr:to>
    <xdr:sp macro="" textlink="">
      <xdr:nvSpPr>
        <xdr:cNvPr id="548" name="楕円 547"/>
        <xdr:cNvSpPr/>
      </xdr:nvSpPr>
      <xdr:spPr>
        <a:xfrm>
          <a:off x="13652500" y="64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48672</xdr:rowOff>
    </xdr:from>
    <xdr:ext cx="534377" cy="259045"/>
    <xdr:sp macro="" textlink="">
      <xdr:nvSpPr>
        <xdr:cNvPr id="549" name="テキスト ボックス 548"/>
        <xdr:cNvSpPr txBox="1"/>
      </xdr:nvSpPr>
      <xdr:spPr>
        <a:xfrm>
          <a:off x="13436111" y="622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113262</xdr:rowOff>
    </xdr:from>
    <xdr:to>
      <xdr:col>67</xdr:col>
      <xdr:colOff>101600</xdr:colOff>
      <xdr:row>38</xdr:row>
      <xdr:rowOff>43412</xdr:rowOff>
    </xdr:to>
    <xdr:sp macro="" textlink="">
      <xdr:nvSpPr>
        <xdr:cNvPr id="550" name="楕円 549"/>
        <xdr:cNvSpPr/>
      </xdr:nvSpPr>
      <xdr:spPr>
        <a:xfrm>
          <a:off x="12763500" y="645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59939</xdr:rowOff>
    </xdr:from>
    <xdr:ext cx="534377" cy="259045"/>
    <xdr:sp macro="" textlink="">
      <xdr:nvSpPr>
        <xdr:cNvPr id="551" name="テキスト ボックス 550"/>
        <xdr:cNvSpPr txBox="1"/>
      </xdr:nvSpPr>
      <xdr:spPr>
        <a:xfrm>
          <a:off x="12547111" y="623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6" name="テキスト ボックス 56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8" name="テキスト ボックス 56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40945</xdr:rowOff>
    </xdr:from>
    <xdr:to>
      <xdr:col>85</xdr:col>
      <xdr:colOff>126364</xdr:colOff>
      <xdr:row>59</xdr:row>
      <xdr:rowOff>71028</xdr:rowOff>
    </xdr:to>
    <xdr:cxnSp macro="">
      <xdr:nvCxnSpPr>
        <xdr:cNvPr id="574" name="直線コネクタ 573"/>
        <xdr:cNvCxnSpPr/>
      </xdr:nvCxnSpPr>
      <xdr:spPr>
        <a:xfrm flipV="1">
          <a:off x="16317595" y="8784895"/>
          <a:ext cx="1269" cy="140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74855</xdr:rowOff>
    </xdr:from>
    <xdr:ext cx="534377" cy="259045"/>
    <xdr:sp macro="" textlink="">
      <xdr:nvSpPr>
        <xdr:cNvPr id="575" name="教育費最小値テキスト"/>
        <xdr:cNvSpPr txBox="1"/>
      </xdr:nvSpPr>
      <xdr:spPr>
        <a:xfrm>
          <a:off x="16370300" y="101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71028</xdr:rowOff>
    </xdr:from>
    <xdr:to>
      <xdr:col>86</xdr:col>
      <xdr:colOff>25400</xdr:colOff>
      <xdr:row>59</xdr:row>
      <xdr:rowOff>71028</xdr:rowOff>
    </xdr:to>
    <xdr:cxnSp macro="">
      <xdr:nvCxnSpPr>
        <xdr:cNvPr id="576" name="直線コネクタ 575"/>
        <xdr:cNvCxnSpPr/>
      </xdr:nvCxnSpPr>
      <xdr:spPr>
        <a:xfrm>
          <a:off x="16230600" y="1018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159072</xdr:rowOff>
    </xdr:from>
    <xdr:ext cx="599010" cy="259045"/>
    <xdr:sp macro="" textlink="">
      <xdr:nvSpPr>
        <xdr:cNvPr id="577" name="教育費最大値テキスト"/>
        <xdr:cNvSpPr txBox="1"/>
      </xdr:nvSpPr>
      <xdr:spPr>
        <a:xfrm>
          <a:off x="16370300" y="85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40945</xdr:rowOff>
    </xdr:from>
    <xdr:to>
      <xdr:col>86</xdr:col>
      <xdr:colOff>25400</xdr:colOff>
      <xdr:row>51</xdr:row>
      <xdr:rowOff>40945</xdr:rowOff>
    </xdr:to>
    <xdr:cxnSp macro="">
      <xdr:nvCxnSpPr>
        <xdr:cNvPr id="578" name="直線コネクタ 577"/>
        <xdr:cNvCxnSpPr/>
      </xdr:nvCxnSpPr>
      <xdr:spPr>
        <a:xfrm>
          <a:off x="16230600" y="878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162316</xdr:rowOff>
    </xdr:from>
    <xdr:to>
      <xdr:col>85</xdr:col>
      <xdr:colOff>127000</xdr:colOff>
      <xdr:row>55</xdr:row>
      <xdr:rowOff>1336</xdr:rowOff>
    </xdr:to>
    <xdr:cxnSp macro="">
      <xdr:nvCxnSpPr>
        <xdr:cNvPr id="579" name="直線コネクタ 578"/>
        <xdr:cNvCxnSpPr/>
      </xdr:nvCxnSpPr>
      <xdr:spPr>
        <a:xfrm>
          <a:off x="15481300" y="9420616"/>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134901</xdr:rowOff>
    </xdr:from>
    <xdr:ext cx="534377" cy="259045"/>
    <xdr:sp macro="" textlink="">
      <xdr:nvSpPr>
        <xdr:cNvPr id="580" name="教育費平均値テキスト"/>
        <xdr:cNvSpPr txBox="1"/>
      </xdr:nvSpPr>
      <xdr:spPr>
        <a:xfrm>
          <a:off x="16370300" y="973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156474</xdr:rowOff>
    </xdr:from>
    <xdr:to>
      <xdr:col>85</xdr:col>
      <xdr:colOff>177800</xdr:colOff>
      <xdr:row>57</xdr:row>
      <xdr:rowOff>86624</xdr:rowOff>
    </xdr:to>
    <xdr:sp macro="" textlink="">
      <xdr:nvSpPr>
        <xdr:cNvPr id="581" name="フローチャート: 判断 580"/>
        <xdr:cNvSpPr/>
      </xdr:nvSpPr>
      <xdr:spPr>
        <a:xfrm>
          <a:off x="162687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156007</xdr:rowOff>
    </xdr:from>
    <xdr:to>
      <xdr:col>81</xdr:col>
      <xdr:colOff>50800</xdr:colOff>
      <xdr:row>54</xdr:row>
      <xdr:rowOff>162316</xdr:rowOff>
    </xdr:to>
    <xdr:cxnSp macro="">
      <xdr:nvCxnSpPr>
        <xdr:cNvPr id="582" name="直線コネクタ 581"/>
        <xdr:cNvCxnSpPr/>
      </xdr:nvCxnSpPr>
      <xdr:spPr>
        <a:xfrm>
          <a:off x="14592300" y="9242857"/>
          <a:ext cx="889000" cy="17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42052</xdr:rowOff>
    </xdr:from>
    <xdr:to>
      <xdr:col>81</xdr:col>
      <xdr:colOff>101600</xdr:colOff>
      <xdr:row>57</xdr:row>
      <xdr:rowOff>143652</xdr:rowOff>
    </xdr:to>
    <xdr:sp macro="" textlink="">
      <xdr:nvSpPr>
        <xdr:cNvPr id="583" name="フローチャート: 判断 582"/>
        <xdr:cNvSpPr/>
      </xdr:nvSpPr>
      <xdr:spPr>
        <a:xfrm>
          <a:off x="15430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134779</xdr:rowOff>
    </xdr:from>
    <xdr:ext cx="534377" cy="259045"/>
    <xdr:sp macro="" textlink="">
      <xdr:nvSpPr>
        <xdr:cNvPr id="584" name="テキスト ボックス 583"/>
        <xdr:cNvSpPr txBox="1"/>
      </xdr:nvSpPr>
      <xdr:spPr>
        <a:xfrm>
          <a:off x="15214111" y="99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89012</xdr:rowOff>
    </xdr:from>
    <xdr:to>
      <xdr:col>76</xdr:col>
      <xdr:colOff>114300</xdr:colOff>
      <xdr:row>53</xdr:row>
      <xdr:rowOff>156007</xdr:rowOff>
    </xdr:to>
    <xdr:cxnSp macro="">
      <xdr:nvCxnSpPr>
        <xdr:cNvPr id="585" name="直線コネクタ 584"/>
        <xdr:cNvCxnSpPr/>
      </xdr:nvCxnSpPr>
      <xdr:spPr>
        <a:xfrm>
          <a:off x="13703300" y="8661512"/>
          <a:ext cx="889000" cy="58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16114</xdr:rowOff>
    </xdr:from>
    <xdr:to>
      <xdr:col>76</xdr:col>
      <xdr:colOff>165100</xdr:colOff>
      <xdr:row>57</xdr:row>
      <xdr:rowOff>117714</xdr:rowOff>
    </xdr:to>
    <xdr:sp macro="" textlink="">
      <xdr:nvSpPr>
        <xdr:cNvPr id="586" name="フローチャート: 判断 585"/>
        <xdr:cNvSpPr/>
      </xdr:nvSpPr>
      <xdr:spPr>
        <a:xfrm>
          <a:off x="14541500" y="978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108841</xdr:rowOff>
    </xdr:from>
    <xdr:ext cx="534377" cy="259045"/>
    <xdr:sp macro="" textlink="">
      <xdr:nvSpPr>
        <xdr:cNvPr id="587" name="テキスト ボックス 586"/>
        <xdr:cNvSpPr txBox="1"/>
      </xdr:nvSpPr>
      <xdr:spPr>
        <a:xfrm>
          <a:off x="14325111" y="98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89012</xdr:rowOff>
    </xdr:from>
    <xdr:to>
      <xdr:col>71</xdr:col>
      <xdr:colOff>177800</xdr:colOff>
      <xdr:row>53</xdr:row>
      <xdr:rowOff>147731</xdr:rowOff>
    </xdr:to>
    <xdr:cxnSp macro="">
      <xdr:nvCxnSpPr>
        <xdr:cNvPr id="588" name="直線コネクタ 587"/>
        <xdr:cNvCxnSpPr/>
      </xdr:nvCxnSpPr>
      <xdr:spPr>
        <a:xfrm flipV="1">
          <a:off x="12814300" y="8661512"/>
          <a:ext cx="889000" cy="57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6284</xdr:rowOff>
    </xdr:from>
    <xdr:to>
      <xdr:col>72</xdr:col>
      <xdr:colOff>38100</xdr:colOff>
      <xdr:row>57</xdr:row>
      <xdr:rowOff>107884</xdr:rowOff>
    </xdr:to>
    <xdr:sp macro="" textlink="">
      <xdr:nvSpPr>
        <xdr:cNvPr id="589" name="フローチャート: 判断 588"/>
        <xdr:cNvSpPr/>
      </xdr:nvSpPr>
      <xdr:spPr>
        <a:xfrm>
          <a:off x="13652500" y="977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99011</xdr:rowOff>
    </xdr:from>
    <xdr:ext cx="534377" cy="259045"/>
    <xdr:sp macro="" textlink="">
      <xdr:nvSpPr>
        <xdr:cNvPr id="590" name="テキスト ボックス 589"/>
        <xdr:cNvSpPr txBox="1"/>
      </xdr:nvSpPr>
      <xdr:spPr>
        <a:xfrm>
          <a:off x="13436111" y="98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47402</xdr:rowOff>
    </xdr:from>
    <xdr:to>
      <xdr:col>67</xdr:col>
      <xdr:colOff>101600</xdr:colOff>
      <xdr:row>57</xdr:row>
      <xdr:rowOff>149002</xdr:rowOff>
    </xdr:to>
    <xdr:sp macro="" textlink="">
      <xdr:nvSpPr>
        <xdr:cNvPr id="591" name="フローチャート: 判断 590"/>
        <xdr:cNvSpPr/>
      </xdr:nvSpPr>
      <xdr:spPr>
        <a:xfrm>
          <a:off x="12763500" y="98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140129</xdr:rowOff>
    </xdr:from>
    <xdr:ext cx="534377" cy="259045"/>
    <xdr:sp macro="" textlink="">
      <xdr:nvSpPr>
        <xdr:cNvPr id="592" name="テキスト ボックス 591"/>
        <xdr:cNvSpPr txBox="1"/>
      </xdr:nvSpPr>
      <xdr:spPr>
        <a:xfrm>
          <a:off x="12547111" y="99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121986</xdr:rowOff>
    </xdr:from>
    <xdr:to>
      <xdr:col>85</xdr:col>
      <xdr:colOff>177800</xdr:colOff>
      <xdr:row>55</xdr:row>
      <xdr:rowOff>52136</xdr:rowOff>
    </xdr:to>
    <xdr:sp macro="" textlink="">
      <xdr:nvSpPr>
        <xdr:cNvPr id="598" name="楕円 597"/>
        <xdr:cNvSpPr/>
      </xdr:nvSpPr>
      <xdr:spPr>
        <a:xfrm>
          <a:off x="16268700" y="938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144863</xdr:rowOff>
    </xdr:from>
    <xdr:ext cx="534377" cy="259045"/>
    <xdr:sp macro="" textlink="">
      <xdr:nvSpPr>
        <xdr:cNvPr id="599" name="教育費該当値テキスト"/>
        <xdr:cNvSpPr txBox="1"/>
      </xdr:nvSpPr>
      <xdr:spPr>
        <a:xfrm>
          <a:off x="16370300" y="92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111516</xdr:rowOff>
    </xdr:from>
    <xdr:to>
      <xdr:col>81</xdr:col>
      <xdr:colOff>101600</xdr:colOff>
      <xdr:row>55</xdr:row>
      <xdr:rowOff>41666</xdr:rowOff>
    </xdr:to>
    <xdr:sp macro="" textlink="">
      <xdr:nvSpPr>
        <xdr:cNvPr id="600" name="楕円 599"/>
        <xdr:cNvSpPr/>
      </xdr:nvSpPr>
      <xdr:spPr>
        <a:xfrm>
          <a:off x="15430500" y="936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58193</xdr:rowOff>
    </xdr:from>
    <xdr:ext cx="534377" cy="259045"/>
    <xdr:sp macro="" textlink="">
      <xdr:nvSpPr>
        <xdr:cNvPr id="601" name="テキスト ボックス 600"/>
        <xdr:cNvSpPr txBox="1"/>
      </xdr:nvSpPr>
      <xdr:spPr>
        <a:xfrm>
          <a:off x="15214111" y="91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105207</xdr:rowOff>
    </xdr:from>
    <xdr:to>
      <xdr:col>76</xdr:col>
      <xdr:colOff>165100</xdr:colOff>
      <xdr:row>54</xdr:row>
      <xdr:rowOff>35357</xdr:rowOff>
    </xdr:to>
    <xdr:sp macro="" textlink="">
      <xdr:nvSpPr>
        <xdr:cNvPr id="602" name="楕円 601"/>
        <xdr:cNvSpPr/>
      </xdr:nvSpPr>
      <xdr:spPr>
        <a:xfrm>
          <a:off x="14541500" y="91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51884</xdr:rowOff>
    </xdr:from>
    <xdr:ext cx="534377" cy="259045"/>
    <xdr:sp macro="" textlink="">
      <xdr:nvSpPr>
        <xdr:cNvPr id="603" name="テキスト ボックス 602"/>
        <xdr:cNvSpPr txBox="1"/>
      </xdr:nvSpPr>
      <xdr:spPr>
        <a:xfrm>
          <a:off x="14325111" y="89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38212</xdr:rowOff>
    </xdr:from>
    <xdr:to>
      <xdr:col>72</xdr:col>
      <xdr:colOff>38100</xdr:colOff>
      <xdr:row>50</xdr:row>
      <xdr:rowOff>139812</xdr:rowOff>
    </xdr:to>
    <xdr:sp macro="" textlink="">
      <xdr:nvSpPr>
        <xdr:cNvPr id="604" name="楕円 603"/>
        <xdr:cNvSpPr/>
      </xdr:nvSpPr>
      <xdr:spPr>
        <a:xfrm>
          <a:off x="13652500" y="86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156339</xdr:rowOff>
    </xdr:from>
    <xdr:ext cx="599010" cy="259045"/>
    <xdr:sp macro="" textlink="">
      <xdr:nvSpPr>
        <xdr:cNvPr id="605" name="テキスト ボックス 604"/>
        <xdr:cNvSpPr txBox="1"/>
      </xdr:nvSpPr>
      <xdr:spPr>
        <a:xfrm>
          <a:off x="13403795" y="838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96931</xdr:rowOff>
    </xdr:from>
    <xdr:to>
      <xdr:col>67</xdr:col>
      <xdr:colOff>101600</xdr:colOff>
      <xdr:row>54</xdr:row>
      <xdr:rowOff>27081</xdr:rowOff>
    </xdr:to>
    <xdr:sp macro="" textlink="">
      <xdr:nvSpPr>
        <xdr:cNvPr id="606" name="楕円 605"/>
        <xdr:cNvSpPr/>
      </xdr:nvSpPr>
      <xdr:spPr>
        <a:xfrm>
          <a:off x="12763500" y="9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43608</xdr:rowOff>
    </xdr:from>
    <xdr:ext cx="534377" cy="259045"/>
    <xdr:sp macro="" textlink="">
      <xdr:nvSpPr>
        <xdr:cNvPr id="607" name="テキスト ボックス 606"/>
        <xdr:cNvSpPr txBox="1"/>
      </xdr:nvSpPr>
      <xdr:spPr>
        <a:xfrm>
          <a:off x="12547111" y="89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29" name="直線コネクタ 628"/>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0"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2"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3" name="直線コネクタ 632"/>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129294</xdr:rowOff>
    </xdr:from>
    <xdr:to>
      <xdr:col>85</xdr:col>
      <xdr:colOff>127000</xdr:colOff>
      <xdr:row>78</xdr:row>
      <xdr:rowOff>131837</xdr:rowOff>
    </xdr:to>
    <xdr:cxnSp macro="">
      <xdr:nvCxnSpPr>
        <xdr:cNvPr id="634" name="直線コネクタ 633"/>
        <xdr:cNvCxnSpPr/>
      </xdr:nvCxnSpPr>
      <xdr:spPr>
        <a:xfrm>
          <a:off x="15481300" y="13502394"/>
          <a:ext cx="8382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5"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6" name="フローチャート: 判断 635"/>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129294</xdr:rowOff>
    </xdr:from>
    <xdr:to>
      <xdr:col>81</xdr:col>
      <xdr:colOff>50800</xdr:colOff>
      <xdr:row>78</xdr:row>
      <xdr:rowOff>136627</xdr:rowOff>
    </xdr:to>
    <xdr:cxnSp macro="">
      <xdr:nvCxnSpPr>
        <xdr:cNvPr id="637" name="直線コネクタ 636"/>
        <xdr:cNvCxnSpPr/>
      </xdr:nvCxnSpPr>
      <xdr:spPr>
        <a:xfrm flipV="1">
          <a:off x="14592300" y="13502394"/>
          <a:ext cx="889000" cy="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38" name="フローチャート: 判断 637"/>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39" name="テキスト ボックス 638"/>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136627</xdr:rowOff>
    </xdr:from>
    <xdr:to>
      <xdr:col>76</xdr:col>
      <xdr:colOff>114300</xdr:colOff>
      <xdr:row>78</xdr:row>
      <xdr:rowOff>139700</xdr:rowOff>
    </xdr:to>
    <xdr:cxnSp macro="">
      <xdr:nvCxnSpPr>
        <xdr:cNvPr id="640" name="直線コネクタ 639"/>
        <xdr:cNvCxnSpPr/>
      </xdr:nvCxnSpPr>
      <xdr:spPr>
        <a:xfrm flipV="1">
          <a:off x="13703300" y="1350972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1" name="フローチャート: 判断 640"/>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2" name="テキスト ボックス 641"/>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135494</xdr:rowOff>
    </xdr:from>
    <xdr:to>
      <xdr:col>71</xdr:col>
      <xdr:colOff>177800</xdr:colOff>
      <xdr:row>78</xdr:row>
      <xdr:rowOff>139700</xdr:rowOff>
    </xdr:to>
    <xdr:cxnSp macro="">
      <xdr:nvCxnSpPr>
        <xdr:cNvPr id="643" name="直線コネクタ 642"/>
        <xdr:cNvCxnSpPr/>
      </xdr:nvCxnSpPr>
      <xdr:spPr>
        <a:xfrm>
          <a:off x="12814300" y="135085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4" name="フローチャート: 判断 643"/>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5" name="テキスト ボックス 644"/>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6" name="フローチャート: 判断 645"/>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7" name="テキスト ボックス 646"/>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81037</xdr:rowOff>
    </xdr:from>
    <xdr:to>
      <xdr:col>85</xdr:col>
      <xdr:colOff>177800</xdr:colOff>
      <xdr:row>79</xdr:row>
      <xdr:rowOff>11187</xdr:rowOff>
    </xdr:to>
    <xdr:sp macro="" textlink="">
      <xdr:nvSpPr>
        <xdr:cNvPr id="653" name="楕円 652"/>
        <xdr:cNvSpPr/>
      </xdr:nvSpPr>
      <xdr:spPr>
        <a:xfrm>
          <a:off x="162687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40414</xdr:rowOff>
    </xdr:from>
    <xdr:ext cx="378565" cy="259045"/>
    <xdr:sp macro="" textlink="">
      <xdr:nvSpPr>
        <xdr:cNvPr id="654" name="災害復旧費該当値テキスト"/>
        <xdr:cNvSpPr txBox="1"/>
      </xdr:nvSpPr>
      <xdr:spPr>
        <a:xfrm>
          <a:off x="16370300" y="1324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78494</xdr:rowOff>
    </xdr:from>
    <xdr:to>
      <xdr:col>81</xdr:col>
      <xdr:colOff>101600</xdr:colOff>
      <xdr:row>79</xdr:row>
      <xdr:rowOff>8644</xdr:rowOff>
    </xdr:to>
    <xdr:sp macro="" textlink="">
      <xdr:nvSpPr>
        <xdr:cNvPr id="655" name="楕円 654"/>
        <xdr:cNvSpPr/>
      </xdr:nvSpPr>
      <xdr:spPr>
        <a:xfrm>
          <a:off x="15430500" y="134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171221</xdr:rowOff>
    </xdr:from>
    <xdr:ext cx="469744" cy="259045"/>
    <xdr:sp macro="" textlink="">
      <xdr:nvSpPr>
        <xdr:cNvPr id="656" name="テキスト ボックス 655"/>
        <xdr:cNvSpPr txBox="1"/>
      </xdr:nvSpPr>
      <xdr:spPr>
        <a:xfrm>
          <a:off x="15246428" y="135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85827</xdr:rowOff>
    </xdr:from>
    <xdr:to>
      <xdr:col>76</xdr:col>
      <xdr:colOff>165100</xdr:colOff>
      <xdr:row>79</xdr:row>
      <xdr:rowOff>15977</xdr:rowOff>
    </xdr:to>
    <xdr:sp macro="" textlink="">
      <xdr:nvSpPr>
        <xdr:cNvPr id="657" name="楕円 656"/>
        <xdr:cNvSpPr/>
      </xdr:nvSpPr>
      <xdr:spPr>
        <a:xfrm>
          <a:off x="14541500" y="134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7104</xdr:rowOff>
    </xdr:from>
    <xdr:ext cx="378565" cy="259045"/>
    <xdr:sp macro="" textlink="">
      <xdr:nvSpPr>
        <xdr:cNvPr id="658" name="テキスト ボックス 657"/>
        <xdr:cNvSpPr txBox="1"/>
      </xdr:nvSpPr>
      <xdr:spPr>
        <a:xfrm>
          <a:off x="14403017" y="13551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84694</xdr:rowOff>
    </xdr:from>
    <xdr:to>
      <xdr:col>67</xdr:col>
      <xdr:colOff>101600</xdr:colOff>
      <xdr:row>79</xdr:row>
      <xdr:rowOff>14844</xdr:rowOff>
    </xdr:to>
    <xdr:sp macro="" textlink="">
      <xdr:nvSpPr>
        <xdr:cNvPr id="661" name="楕円 660"/>
        <xdr:cNvSpPr/>
      </xdr:nvSpPr>
      <xdr:spPr>
        <a:xfrm>
          <a:off x="12763500" y="134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5971</xdr:rowOff>
    </xdr:from>
    <xdr:ext cx="378565" cy="259045"/>
    <xdr:sp macro="" textlink="">
      <xdr:nvSpPr>
        <xdr:cNvPr id="662" name="テキスト ボックス 661"/>
        <xdr:cNvSpPr txBox="1"/>
      </xdr:nvSpPr>
      <xdr:spPr>
        <a:xfrm>
          <a:off x="12625017" y="13550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88" name="直線コネクタ 687"/>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89"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0" name="直線コネクタ 689"/>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1"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2" name="直線コネクタ 691"/>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33596</xdr:rowOff>
    </xdr:from>
    <xdr:to>
      <xdr:col>85</xdr:col>
      <xdr:colOff>127000</xdr:colOff>
      <xdr:row>93</xdr:row>
      <xdr:rowOff>104756</xdr:rowOff>
    </xdr:to>
    <xdr:cxnSp macro="">
      <xdr:nvCxnSpPr>
        <xdr:cNvPr id="693" name="直線コネクタ 692"/>
        <xdr:cNvCxnSpPr/>
      </xdr:nvCxnSpPr>
      <xdr:spPr>
        <a:xfrm flipV="1">
          <a:off x="15481300" y="15978446"/>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4"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5" name="フローチャート: 判断 694"/>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104756</xdr:rowOff>
    </xdr:from>
    <xdr:to>
      <xdr:col>81</xdr:col>
      <xdr:colOff>50800</xdr:colOff>
      <xdr:row>93</xdr:row>
      <xdr:rowOff>126115</xdr:rowOff>
    </xdr:to>
    <xdr:cxnSp macro="">
      <xdr:nvCxnSpPr>
        <xdr:cNvPr id="696" name="直線コネクタ 695"/>
        <xdr:cNvCxnSpPr/>
      </xdr:nvCxnSpPr>
      <xdr:spPr>
        <a:xfrm flipV="1">
          <a:off x="14592300" y="16049606"/>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7" name="フローチャート: 判断 696"/>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698" name="テキスト ボックス 697"/>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121168</xdr:rowOff>
    </xdr:from>
    <xdr:to>
      <xdr:col>76</xdr:col>
      <xdr:colOff>114300</xdr:colOff>
      <xdr:row>93</xdr:row>
      <xdr:rowOff>126115</xdr:rowOff>
    </xdr:to>
    <xdr:cxnSp macro="">
      <xdr:nvCxnSpPr>
        <xdr:cNvPr id="699" name="直線コネクタ 698"/>
        <xdr:cNvCxnSpPr/>
      </xdr:nvCxnSpPr>
      <xdr:spPr>
        <a:xfrm>
          <a:off x="13703300" y="16066018"/>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0" name="フローチャート: 判断 699"/>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1" name="テキスト ボックス 700"/>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121168</xdr:rowOff>
    </xdr:from>
    <xdr:to>
      <xdr:col>71</xdr:col>
      <xdr:colOff>177800</xdr:colOff>
      <xdr:row>93</xdr:row>
      <xdr:rowOff>134556</xdr:rowOff>
    </xdr:to>
    <xdr:cxnSp macro="">
      <xdr:nvCxnSpPr>
        <xdr:cNvPr id="702" name="直線コネクタ 701"/>
        <xdr:cNvCxnSpPr/>
      </xdr:nvCxnSpPr>
      <xdr:spPr>
        <a:xfrm flipV="1">
          <a:off x="12814300" y="16066018"/>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3" name="フローチャート: 判断 702"/>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4" name="テキスト ボックス 703"/>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5" name="フローチャート: 判断 704"/>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6" name="テキスト ボックス 705"/>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154246</xdr:rowOff>
    </xdr:from>
    <xdr:to>
      <xdr:col>85</xdr:col>
      <xdr:colOff>177800</xdr:colOff>
      <xdr:row>93</xdr:row>
      <xdr:rowOff>84396</xdr:rowOff>
    </xdr:to>
    <xdr:sp macro="" textlink="">
      <xdr:nvSpPr>
        <xdr:cNvPr id="712" name="楕円 711"/>
        <xdr:cNvSpPr/>
      </xdr:nvSpPr>
      <xdr:spPr>
        <a:xfrm>
          <a:off x="16268700" y="159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5673</xdr:rowOff>
    </xdr:from>
    <xdr:ext cx="534377" cy="259045"/>
    <xdr:sp macro="" textlink="">
      <xdr:nvSpPr>
        <xdr:cNvPr id="713" name="公債費該当値テキスト"/>
        <xdr:cNvSpPr txBox="1"/>
      </xdr:nvSpPr>
      <xdr:spPr>
        <a:xfrm>
          <a:off x="16370300" y="157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53956</xdr:rowOff>
    </xdr:from>
    <xdr:to>
      <xdr:col>81</xdr:col>
      <xdr:colOff>101600</xdr:colOff>
      <xdr:row>93</xdr:row>
      <xdr:rowOff>155556</xdr:rowOff>
    </xdr:to>
    <xdr:sp macro="" textlink="">
      <xdr:nvSpPr>
        <xdr:cNvPr id="714" name="楕円 713"/>
        <xdr:cNvSpPr/>
      </xdr:nvSpPr>
      <xdr:spPr>
        <a:xfrm>
          <a:off x="15430500" y="159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633</xdr:rowOff>
    </xdr:from>
    <xdr:ext cx="534377" cy="259045"/>
    <xdr:sp macro="" textlink="">
      <xdr:nvSpPr>
        <xdr:cNvPr id="715" name="テキスト ボックス 714"/>
        <xdr:cNvSpPr txBox="1"/>
      </xdr:nvSpPr>
      <xdr:spPr>
        <a:xfrm>
          <a:off x="15214111" y="157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75315</xdr:rowOff>
    </xdr:from>
    <xdr:to>
      <xdr:col>76</xdr:col>
      <xdr:colOff>165100</xdr:colOff>
      <xdr:row>94</xdr:row>
      <xdr:rowOff>5465</xdr:rowOff>
    </xdr:to>
    <xdr:sp macro="" textlink="">
      <xdr:nvSpPr>
        <xdr:cNvPr id="716" name="楕円 715"/>
        <xdr:cNvSpPr/>
      </xdr:nvSpPr>
      <xdr:spPr>
        <a:xfrm>
          <a:off x="14541500" y="160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21992</xdr:rowOff>
    </xdr:from>
    <xdr:ext cx="534377" cy="259045"/>
    <xdr:sp macro="" textlink="">
      <xdr:nvSpPr>
        <xdr:cNvPr id="717" name="テキスト ボックス 716"/>
        <xdr:cNvSpPr txBox="1"/>
      </xdr:nvSpPr>
      <xdr:spPr>
        <a:xfrm>
          <a:off x="14325111" y="157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70368</xdr:rowOff>
    </xdr:from>
    <xdr:to>
      <xdr:col>72</xdr:col>
      <xdr:colOff>38100</xdr:colOff>
      <xdr:row>94</xdr:row>
      <xdr:rowOff>518</xdr:rowOff>
    </xdr:to>
    <xdr:sp macro="" textlink="">
      <xdr:nvSpPr>
        <xdr:cNvPr id="718" name="楕円 717"/>
        <xdr:cNvSpPr/>
      </xdr:nvSpPr>
      <xdr:spPr>
        <a:xfrm>
          <a:off x="13652500" y="1601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17045</xdr:rowOff>
    </xdr:from>
    <xdr:ext cx="534377" cy="259045"/>
    <xdr:sp macro="" textlink="">
      <xdr:nvSpPr>
        <xdr:cNvPr id="719" name="テキスト ボックス 718"/>
        <xdr:cNvSpPr txBox="1"/>
      </xdr:nvSpPr>
      <xdr:spPr>
        <a:xfrm>
          <a:off x="13436111" y="15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83756</xdr:rowOff>
    </xdr:from>
    <xdr:to>
      <xdr:col>67</xdr:col>
      <xdr:colOff>101600</xdr:colOff>
      <xdr:row>94</xdr:row>
      <xdr:rowOff>13906</xdr:rowOff>
    </xdr:to>
    <xdr:sp macro="" textlink="">
      <xdr:nvSpPr>
        <xdr:cNvPr id="720" name="楕円 719"/>
        <xdr:cNvSpPr/>
      </xdr:nvSpPr>
      <xdr:spPr>
        <a:xfrm>
          <a:off x="12763500" y="160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30433</xdr:rowOff>
    </xdr:from>
    <xdr:ext cx="534377" cy="259045"/>
    <xdr:sp macro="" textlink="">
      <xdr:nvSpPr>
        <xdr:cNvPr id="721" name="テキスト ボックス 720"/>
        <xdr:cNvSpPr txBox="1"/>
      </xdr:nvSpPr>
      <xdr:spPr>
        <a:xfrm>
          <a:off x="12547111" y="1580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7" name="直線コネクタ 746"/>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48"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0"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1" name="直線コネクタ 750"/>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3"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4" name="フローチャート: 判断 753"/>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6" name="フローチャート: 判断 755"/>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7" name="テキスト ボックス 756"/>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59" name="フローチャート: 判断 758"/>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0" name="テキスト ボックス 759"/>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2" name="フローチャート: 判断 761"/>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3" name="テキスト ボックス 762"/>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4" name="フローチャート: 判断 763"/>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5" name="テキスト ボックス 764"/>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2"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決算額全体でみると、</a:t>
          </a:r>
          <a:r>
            <a:rPr kumimoji="1" lang="ja-JP" altLang="en-US" sz="1300">
              <a:solidFill>
                <a:schemeClr val="dk1"/>
              </a:solidFill>
              <a:effectLst/>
              <a:latin typeface="+mn-lt"/>
              <a:ea typeface="+mn-ea"/>
              <a:cs typeface="+mn-cs"/>
            </a:rPr>
            <a:t>衛生費</a:t>
          </a:r>
          <a:r>
            <a:rPr kumimoji="1" lang="ja-JP" altLang="ja-JP" sz="1300">
              <a:solidFill>
                <a:schemeClr val="dk1"/>
              </a:solidFill>
              <a:effectLst/>
              <a:latin typeface="+mn-lt"/>
              <a:ea typeface="+mn-ea"/>
              <a:cs typeface="+mn-cs"/>
            </a:rPr>
            <a:t>が占める割合が一番大きく、続いて、</a:t>
          </a:r>
          <a:r>
            <a:rPr kumimoji="1" lang="ja-JP" altLang="en-US" sz="1300">
              <a:solidFill>
                <a:schemeClr val="dk1"/>
              </a:solidFill>
              <a:effectLst/>
              <a:latin typeface="+mn-lt"/>
              <a:ea typeface="+mn-ea"/>
              <a:cs typeface="+mn-cs"/>
            </a:rPr>
            <a:t>民生費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農林業費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土木</a:t>
          </a:r>
          <a:r>
            <a:rPr kumimoji="1" lang="ja-JP" altLang="ja-JP" sz="1300">
              <a:solidFill>
                <a:schemeClr val="dk1"/>
              </a:solidFill>
              <a:effectLst/>
              <a:latin typeface="+mn-lt"/>
              <a:ea typeface="+mn-ea"/>
              <a:cs typeface="+mn-cs"/>
            </a:rPr>
            <a:t>費の順となっている。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衛生費については、関係事務組合への負担金や病院会計への多額の繰出金により、類似団体と比較しても高く推移しているため、今後も財政運営上注視していく必要がある。</a:t>
          </a:r>
          <a:endParaRPr lang="ja-JP" altLang="ja-JP" sz="1300">
            <a:effectLst/>
          </a:endParaRPr>
        </a:p>
        <a:p>
          <a:r>
            <a:rPr kumimoji="1" lang="ja-JP" altLang="en-US" sz="1300">
              <a:solidFill>
                <a:schemeClr val="dk1"/>
              </a:solidFill>
              <a:effectLst/>
              <a:latin typeface="+mn-lt"/>
              <a:ea typeface="+mn-ea"/>
              <a:cs typeface="+mn-cs"/>
            </a:rPr>
            <a:t>　農林業費については、畜産クラスター事業による増などに伴い、大幅に増額となったものである。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土木費については、</a:t>
          </a:r>
          <a:r>
            <a:rPr kumimoji="1" lang="ja-JP" altLang="en-US" sz="1300">
              <a:solidFill>
                <a:schemeClr val="dk1"/>
              </a:solidFill>
              <a:effectLst/>
              <a:latin typeface="+mn-lt"/>
              <a:ea typeface="+mn-ea"/>
              <a:cs typeface="+mn-cs"/>
            </a:rPr>
            <a:t>これまで</a:t>
          </a:r>
          <a:r>
            <a:rPr kumimoji="1" lang="ja-JP" altLang="ja-JP" sz="1300">
              <a:solidFill>
                <a:schemeClr val="dk1"/>
              </a:solidFill>
              <a:effectLst/>
              <a:latin typeface="+mn-lt"/>
              <a:ea typeface="+mn-ea"/>
              <a:cs typeface="+mn-cs"/>
            </a:rPr>
            <a:t>公園整備事業に伴う総合体育館建設費</a:t>
          </a:r>
          <a:r>
            <a:rPr kumimoji="1" lang="ja-JP" altLang="en-US" sz="1300">
              <a:solidFill>
                <a:schemeClr val="dk1"/>
              </a:solidFill>
              <a:effectLst/>
              <a:latin typeface="+mn-lt"/>
              <a:ea typeface="+mn-ea"/>
              <a:cs typeface="+mn-cs"/>
            </a:rPr>
            <a:t>などにより増加傾向にあったが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大規模建設事業の完了などにより</a:t>
          </a:r>
          <a:r>
            <a:rPr kumimoji="1" lang="ja-JP" altLang="ja-JP" sz="1300">
              <a:solidFill>
                <a:schemeClr val="dk1"/>
              </a:solidFill>
              <a:effectLst/>
              <a:latin typeface="+mn-lt"/>
              <a:ea typeface="+mn-ea"/>
              <a:cs typeface="+mn-cs"/>
            </a:rPr>
            <a:t>前年度よりも</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標準財政規模については、税収などで増となっているが、普通交付税の減に伴い、昨年度より減少している。</a:t>
          </a:r>
          <a:endParaRPr lang="ja-JP" altLang="ja-JP" sz="1300">
            <a:effectLst/>
          </a:endParaRPr>
        </a:p>
        <a:p>
          <a:r>
            <a:rPr kumimoji="1" lang="ja-JP" altLang="ja-JP" sz="1300">
              <a:solidFill>
                <a:schemeClr val="dk1"/>
              </a:solidFill>
              <a:effectLst/>
              <a:latin typeface="+mn-lt"/>
              <a:ea typeface="+mn-ea"/>
              <a:cs typeface="+mn-cs"/>
            </a:rPr>
            <a:t>　また、財政調整基金については、収支不足分として繰入を行なったことから、財政調整基金残高</a:t>
          </a:r>
          <a:r>
            <a:rPr kumimoji="1" lang="ja-JP" altLang="en-US" sz="1300">
              <a:solidFill>
                <a:schemeClr val="dk1"/>
              </a:solidFill>
              <a:effectLst/>
              <a:latin typeface="+mn-lt"/>
              <a:ea typeface="+mn-ea"/>
              <a:cs typeface="+mn-cs"/>
            </a:rPr>
            <a:t>が減少したため</a:t>
          </a:r>
          <a:r>
            <a:rPr kumimoji="1" lang="ja-JP" altLang="ja-JP" sz="1300">
              <a:solidFill>
                <a:schemeClr val="dk1"/>
              </a:solidFill>
              <a:effectLst/>
              <a:latin typeface="+mn-lt"/>
              <a:ea typeface="+mn-ea"/>
              <a:cs typeface="+mn-cs"/>
            </a:rPr>
            <a:t>、比率は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その結果、実質単年度収支については、昨年度よりも比率が低くなっている。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前年</a:t>
          </a:r>
          <a:r>
            <a:rPr kumimoji="1" lang="ja-JP" altLang="ja-JP" sz="1300">
              <a:solidFill>
                <a:schemeClr val="dk1"/>
              </a:solidFill>
              <a:effectLst/>
              <a:latin typeface="+mn-lt"/>
              <a:ea typeface="+mn-ea"/>
              <a:cs typeface="+mn-cs"/>
            </a:rPr>
            <a:t>度</a:t>
          </a:r>
          <a:r>
            <a:rPr kumimoji="1" lang="ja-JP" altLang="en-US" sz="1300">
              <a:solidFill>
                <a:schemeClr val="dk1"/>
              </a:solidFill>
              <a:effectLst/>
              <a:latin typeface="+mn-lt"/>
              <a:ea typeface="+mn-ea"/>
              <a:cs typeface="+mn-cs"/>
            </a:rPr>
            <a:t>に引き続き、</a:t>
          </a:r>
          <a:r>
            <a:rPr kumimoji="1" lang="ja-JP" altLang="ja-JP" sz="1300">
              <a:solidFill>
                <a:schemeClr val="dk1"/>
              </a:solidFill>
              <a:effectLst/>
              <a:latin typeface="+mn-lt"/>
              <a:ea typeface="+mn-ea"/>
              <a:cs typeface="+mn-cs"/>
            </a:rPr>
            <a:t>病院事業会計</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赤字となったが、その他の会計では赤字は発生していない。</a:t>
          </a:r>
          <a:endParaRPr lang="ja-JP" altLang="ja-JP" sz="1300">
            <a:effectLst/>
          </a:endParaRPr>
        </a:p>
        <a:p>
          <a:r>
            <a:rPr kumimoji="1" lang="ja-JP" altLang="ja-JP" sz="1300">
              <a:solidFill>
                <a:schemeClr val="dk1"/>
              </a:solidFill>
              <a:effectLst/>
              <a:latin typeface="+mn-lt"/>
              <a:ea typeface="+mn-ea"/>
              <a:cs typeface="+mn-cs"/>
            </a:rPr>
            <a:t>　町立中標津病院事業会計については、患者数の減少などにより、診療収入が減収したことで赤字が発生している。</a:t>
          </a:r>
          <a:endParaRPr lang="ja-JP" altLang="ja-JP" sz="1300">
            <a:effectLst/>
          </a:endParaRPr>
        </a:p>
        <a:p>
          <a:r>
            <a:rPr kumimoji="1" lang="ja-JP" altLang="ja-JP" sz="1300">
              <a:solidFill>
                <a:schemeClr val="dk1"/>
              </a:solidFill>
              <a:effectLst/>
              <a:latin typeface="+mn-lt"/>
              <a:ea typeface="+mn-ea"/>
              <a:cs typeface="+mn-cs"/>
            </a:rPr>
            <a:t>　今後とも地域センター病院として、安全・安心な医療サービスの提供に努めるとともに、経営面においても、さらに経営の効率化を図り、健全経営の樹立に向けて努めていく。</a:t>
          </a:r>
          <a:endParaRPr lang="ja-JP" altLang="ja-JP" sz="1300">
            <a:effectLst/>
          </a:endParaRPr>
        </a:p>
        <a:p>
          <a:r>
            <a:rPr kumimoji="1" lang="ja-JP" altLang="ja-JP" sz="1300">
              <a:solidFill>
                <a:schemeClr val="dk1"/>
              </a:solidFill>
              <a:effectLst/>
              <a:latin typeface="+mn-lt"/>
              <a:ea typeface="+mn-ea"/>
              <a:cs typeface="+mn-cs"/>
            </a:rPr>
            <a:t>　なお、黒字額の比率については、水道事業会計の比率が高くなっている。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公営企業債の元利償還金に対する繰入金が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、大型の普通建設事業における元利償還金</a:t>
          </a:r>
          <a:r>
            <a:rPr kumimoji="1" lang="ja-JP" altLang="en-US" sz="1300">
              <a:solidFill>
                <a:schemeClr val="dk1"/>
              </a:solidFill>
              <a:effectLst/>
              <a:latin typeface="+mn-lt"/>
              <a:ea typeface="+mn-ea"/>
              <a:cs typeface="+mn-cs"/>
            </a:rPr>
            <a:t>の増などに伴い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元利償還金が</a:t>
          </a:r>
          <a:r>
            <a:rPr kumimoji="1" lang="ja-JP" altLang="ja-JP" sz="1300">
              <a:solidFill>
                <a:schemeClr val="dk1"/>
              </a:solidFill>
              <a:effectLst/>
              <a:latin typeface="+mn-lt"/>
              <a:ea typeface="+mn-ea"/>
              <a:cs typeface="+mn-cs"/>
            </a:rPr>
            <a:t>前年度と比較して増加していることなどから、実質公債費比率の分子が増加している。</a:t>
          </a:r>
          <a:endParaRPr lang="ja-JP" altLang="ja-JP" sz="1300">
            <a:effectLst/>
          </a:endParaRPr>
        </a:p>
        <a:p>
          <a:r>
            <a:rPr kumimoji="1" lang="ja-JP" altLang="ja-JP" sz="1300">
              <a:solidFill>
                <a:schemeClr val="dk1"/>
              </a:solidFill>
              <a:effectLst/>
              <a:latin typeface="+mn-lt"/>
              <a:ea typeface="+mn-ea"/>
              <a:cs typeface="+mn-cs"/>
            </a:rPr>
            <a:t>　今後は、「中標津町行財政健全化緊急対策方針」に基づき、公債費の償還額を超える町債の借入れを原則行わないなどの取り組みや、公債費負担の適正化に努める。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将来負担比率の分子については、公営企業債等の繰入見込額が減少してい</a:t>
          </a:r>
          <a:r>
            <a:rPr kumimoji="1" lang="ja-JP" altLang="en-US" sz="1300">
              <a:solidFill>
                <a:schemeClr val="dk1"/>
              </a:solidFill>
              <a:effectLst/>
              <a:latin typeface="+mn-lt"/>
              <a:ea typeface="+mn-ea"/>
              <a:cs typeface="+mn-cs"/>
            </a:rPr>
            <a:t>る一方で</a:t>
          </a:r>
          <a:r>
            <a:rPr kumimoji="1" lang="ja-JP" altLang="ja-JP" sz="1300">
              <a:solidFill>
                <a:schemeClr val="dk1"/>
              </a:solidFill>
              <a:effectLst/>
              <a:latin typeface="+mn-lt"/>
              <a:ea typeface="+mn-ea"/>
              <a:cs typeface="+mn-cs"/>
            </a:rPr>
            <a:t>、一般会計等に係る地方債残高が大規模建設事業</a:t>
          </a:r>
          <a:r>
            <a:rPr kumimoji="1" lang="ja-JP" altLang="en-US" sz="1300">
              <a:solidFill>
                <a:schemeClr val="dk1"/>
              </a:solidFill>
              <a:effectLst/>
              <a:latin typeface="+mn-lt"/>
              <a:ea typeface="+mn-ea"/>
              <a:cs typeface="+mn-cs"/>
            </a:rPr>
            <a:t>等の影響で増加</a:t>
          </a:r>
          <a:r>
            <a:rPr kumimoji="1" lang="ja-JP" altLang="ja-JP" sz="1300">
              <a:solidFill>
                <a:schemeClr val="dk1"/>
              </a:solidFill>
              <a:effectLst/>
              <a:latin typeface="+mn-lt"/>
              <a:ea typeface="+mn-ea"/>
              <a:cs typeface="+mn-cs"/>
            </a:rPr>
            <a:t>傾向にあ</a:t>
          </a:r>
          <a:r>
            <a:rPr kumimoji="1" lang="ja-JP" altLang="en-US" sz="1300">
              <a:solidFill>
                <a:schemeClr val="dk1"/>
              </a:solidFill>
              <a:effectLst/>
              <a:latin typeface="+mn-lt"/>
              <a:ea typeface="+mn-ea"/>
              <a:cs typeface="+mn-cs"/>
            </a:rPr>
            <a:t>るほか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充当可能基金の減少、基準財政需要額算入見込の減少などにより</a:t>
          </a:r>
          <a:r>
            <a:rPr kumimoji="1" lang="ja-JP" altLang="ja-JP" sz="1300">
              <a:solidFill>
                <a:schemeClr val="dk1"/>
              </a:solidFill>
              <a:effectLst/>
              <a:latin typeface="+mn-lt"/>
              <a:ea typeface="+mn-ea"/>
              <a:cs typeface="+mn-cs"/>
            </a:rPr>
            <a:t>増額となっている。</a:t>
          </a:r>
          <a:endParaRPr lang="ja-JP" altLang="ja-JP" sz="1300">
            <a:effectLst/>
          </a:endParaRPr>
        </a:p>
        <a:p>
          <a:r>
            <a:rPr kumimoji="1" lang="ja-JP" altLang="ja-JP" sz="1300">
              <a:solidFill>
                <a:schemeClr val="dk1"/>
              </a:solidFill>
              <a:effectLst/>
              <a:latin typeface="+mn-lt"/>
              <a:ea typeface="+mn-ea"/>
              <a:cs typeface="+mn-cs"/>
            </a:rPr>
            <a:t>　今後も公営住宅建設事業などの大規模建設事業が予定されていることから、「中標津町</a:t>
          </a:r>
          <a:r>
            <a:rPr kumimoji="1" lang="ja-JP" altLang="en-US" sz="1300">
              <a:solidFill>
                <a:schemeClr val="dk1"/>
              </a:solidFill>
              <a:effectLst/>
              <a:latin typeface="+mn-lt"/>
              <a:ea typeface="+mn-ea"/>
              <a:cs typeface="+mn-cs"/>
            </a:rPr>
            <a:t>行財政健全化緊急対策方針</a:t>
          </a:r>
          <a:r>
            <a:rPr kumimoji="1" lang="ja-JP" altLang="ja-JP" sz="1300">
              <a:solidFill>
                <a:schemeClr val="dk1"/>
              </a:solidFill>
              <a:effectLst/>
              <a:latin typeface="+mn-lt"/>
              <a:ea typeface="+mn-ea"/>
              <a:cs typeface="+mn-cs"/>
            </a:rPr>
            <a:t>」に基づき、さらなる財政の健全化に向けて公債費負担の適正化に努めるとともに、基金の運用など、効果的・効率的な行財政運営に努める。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総合体育館建設のため借入れた地方債の償還のため取り崩しを行ったほか、収支不足の財源調整として財政調整基金等から取り崩した結果、前年度と比較し減少した。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や様々な施策の実施のため繰入れを行っており、基金残高が減少傾向にあることから、「中標津町行財政健全化緊急対策方針」に基づき、歳出の削減・効率化により財政の健全化を図り財源調整での基金繰入れ抑制や、施策の抜本的見直しや費用対効果の検証・分析を行い基金の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○総合体育館建設基金　～　総合体育館建設に伴い借り入れた地方債の償還などに充当する。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○特定地方交通線標津線代替輸送確保基金　～　路線バス運営費補助及びバス更新費補助などの財政需要に充当する。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　高齢者等の保健福祉の増進を図るために必要な財源に充当する。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　福祉活動の推進、快適な生活環境の形成を図るために必要な経費に充当する。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○フロンティア基金　～　町の各分野における人材育成及び町民が新たに取り組む事業など、活力ある町づくりを進めるための自主的な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活動に要する経費の財源に充当する。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近年、各分野において山積している行政課題に対応するため、目的に応じた基金の繰り入れを行ったことにより、前年度と比較し減少した。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将来に渡り町の発展に必要不可欠な施策を確実に実施するため、地域経済の状況などに配慮しながら施策の取捨選択や</a:t>
          </a:r>
          <a:r>
            <a:rPr kumimoji="1" lang="ja-JP" altLang="ja-JP" sz="1300">
              <a:solidFill>
                <a:schemeClr val="dk1"/>
              </a:solidFill>
              <a:effectLst/>
              <a:latin typeface="+mn-lt"/>
              <a:ea typeface="+mn-ea"/>
              <a:cs typeface="+mn-cs"/>
            </a:rPr>
            <a:t>歳入確保を</a:t>
          </a:r>
          <a:r>
            <a:rPr kumimoji="1" lang="ja-JP" altLang="en-US" sz="1300">
              <a:solidFill>
                <a:schemeClr val="dk1"/>
              </a:solidFill>
              <a:effectLst/>
              <a:latin typeface="+mn-lt"/>
              <a:ea typeface="+mn-ea"/>
              <a:cs typeface="+mn-cs"/>
            </a:rPr>
            <a:t>行い、基金の繰り入れを抑制しつつ有効活用を行う。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収支不足の財源調整として繰入れた結果、前年度と比較し減少した。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今後も収支不足が見込まれることから、</a:t>
          </a:r>
          <a:r>
            <a:rPr kumimoji="1" lang="ja-JP" altLang="ja-JP" sz="1300">
              <a:solidFill>
                <a:schemeClr val="dk1"/>
              </a:solidFill>
              <a:effectLst/>
              <a:latin typeface="+mn-lt"/>
              <a:ea typeface="+mn-ea"/>
              <a:cs typeface="+mn-cs"/>
            </a:rPr>
            <a:t>「中標津町行財政健全化緊急対策方針」に基づき、</a:t>
          </a:r>
          <a:r>
            <a:rPr lang="ja-JP" altLang="ja-JP" sz="1300">
              <a:solidFill>
                <a:schemeClr val="dk1"/>
              </a:solidFill>
              <a:effectLst/>
              <a:latin typeface="+mn-lt"/>
              <a:ea typeface="+mn-ea"/>
              <a:cs typeface="+mn-cs"/>
            </a:rPr>
            <a:t>抜本的な施策の見直しや徹底した歳出の削減・効率化、歳入確保</a:t>
          </a:r>
          <a:r>
            <a:rPr lang="ja-JP" altLang="en-US" sz="1300">
              <a:solidFill>
                <a:schemeClr val="dk1"/>
              </a:solidFill>
              <a:effectLst/>
              <a:latin typeface="+mn-lt"/>
              <a:ea typeface="+mn-ea"/>
              <a:cs typeface="+mn-cs"/>
            </a:rPr>
            <a:t>な</a:t>
          </a:r>
          <a:r>
            <a:rPr lang="ja-JP" altLang="ja-JP" sz="1300">
              <a:solidFill>
                <a:schemeClr val="dk1"/>
              </a:solidFill>
              <a:effectLst/>
              <a:latin typeface="+mn-lt"/>
              <a:ea typeface="+mn-ea"/>
              <a:cs typeface="+mn-cs"/>
            </a:rPr>
            <a:t>どにより、安定的な財政基盤を確立</a:t>
          </a:r>
          <a:r>
            <a:rPr lang="ja-JP" altLang="en-US" sz="1300">
              <a:solidFill>
                <a:schemeClr val="dk1"/>
              </a:solidFill>
              <a:effectLst/>
              <a:latin typeface="+mn-lt"/>
              <a:ea typeface="+mn-ea"/>
              <a:cs typeface="+mn-cs"/>
            </a:rPr>
            <a:t>し収支不足の解消を図り、財政調整基金への積立を行う。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近年実施した大型の普通建設事業の償還が始まったことにより、公債費が増加し財源が不足することから取り崩した結果、前年度と比較し減少した。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今後、公債費が増加することが見込まれることから</a:t>
          </a:r>
          <a:r>
            <a:rPr kumimoji="1" lang="ja-JP" altLang="ja-JP" sz="1300">
              <a:solidFill>
                <a:schemeClr val="dk1"/>
              </a:solidFill>
              <a:effectLst/>
              <a:latin typeface="+mn-lt"/>
              <a:ea typeface="+mn-ea"/>
              <a:cs typeface="+mn-cs"/>
            </a:rPr>
            <a:t>、「中標津町行財政健全化緊急対策方針」</a:t>
          </a:r>
          <a:r>
            <a:rPr kumimoji="1" lang="ja-JP" altLang="en-US" sz="1300">
              <a:solidFill>
                <a:schemeClr val="dk1"/>
              </a:solidFill>
              <a:effectLst/>
              <a:latin typeface="+mn-lt"/>
              <a:ea typeface="+mn-ea"/>
              <a:cs typeface="+mn-cs"/>
            </a:rPr>
            <a:t>に基づき、</a:t>
          </a:r>
          <a:r>
            <a:rPr lang="ja-JP" altLang="ja-JP" sz="1300">
              <a:solidFill>
                <a:schemeClr val="dk1"/>
              </a:solidFill>
              <a:effectLst/>
              <a:latin typeface="+mn-lt"/>
              <a:ea typeface="+mn-ea"/>
              <a:cs typeface="+mn-cs"/>
            </a:rPr>
            <a:t>抜本的な施策の見直しや徹底した歳出の削減・効率化、歳入確保などにより、安定的な財政基盤を確立し収支不足の解消を図り、</a:t>
          </a:r>
          <a:r>
            <a:rPr lang="ja-JP" altLang="en-US" sz="1300">
              <a:solidFill>
                <a:schemeClr val="dk1"/>
              </a:solidFill>
              <a:effectLst/>
              <a:latin typeface="+mn-lt"/>
              <a:ea typeface="+mn-ea"/>
              <a:cs typeface="+mn-cs"/>
            </a:rPr>
            <a:t>減債</a:t>
          </a:r>
          <a:r>
            <a:rPr lang="ja-JP" altLang="ja-JP" sz="1300">
              <a:solidFill>
                <a:schemeClr val="dk1"/>
              </a:solidFill>
              <a:effectLst/>
              <a:latin typeface="+mn-lt"/>
              <a:ea typeface="+mn-ea"/>
              <a:cs typeface="+mn-cs"/>
            </a:rPr>
            <a:t>基金への積立を行う。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類似団体平均を下回っており、その伸びも緩やかとなっている。今後も「</a:t>
          </a:r>
          <a:r>
            <a:rPr lang="ja-JP" altLang="en-US" sz="1100" b="0" i="0" u="none" strike="noStrike" baseline="0" smtClean="0">
              <a:solidFill>
                <a:schemeClr val="dk1"/>
              </a:solidFill>
              <a:latin typeface="+mn-lt"/>
              <a:ea typeface="+mn-ea"/>
              <a:cs typeface="+mn-cs"/>
            </a:rPr>
            <a:t>中標津町公共施設等総合管理計画</a:t>
          </a:r>
          <a:r>
            <a:rPr kumimoji="1" lang="ja-JP" altLang="en-US" sz="1100">
              <a:latin typeface="ＭＳ Ｐゴシック" panose="020B0600070205080204" pitchFamily="50" charset="-128"/>
              <a:ea typeface="ＭＳ Ｐゴシック" panose="020B0600070205080204" pitchFamily="50" charset="-128"/>
            </a:rPr>
            <a:t>」等に基づき、有形固定資産の適切な修繕・更新・統合・除却等に努める。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0" name="楕円 79"/>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1"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2" name="楕円 81"/>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12065</xdr:rowOff>
    </xdr:to>
    <xdr:cxnSp macro="">
      <xdr:nvCxnSpPr>
        <xdr:cNvPr id="83" name="直線コネクタ 82"/>
        <xdr:cNvCxnSpPr/>
      </xdr:nvCxnSpPr>
      <xdr:spPr>
        <a:xfrm flipV="1">
          <a:off x="4051300" y="622681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86"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類似団体平均を上回っている。近年の大規模建設事業によって公債費が増加したことが要因と考えられるため、今後とも「中標津町行政改革大綱」に基づき、公債費の適正化に努める。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96732</xdr:rowOff>
    </xdr:from>
    <xdr:to>
      <xdr:col>76</xdr:col>
      <xdr:colOff>73025</xdr:colOff>
      <xdr:row>32</xdr:row>
      <xdr:rowOff>26882</xdr:rowOff>
    </xdr:to>
    <xdr:sp macro="" textlink="">
      <xdr:nvSpPr>
        <xdr:cNvPr id="127" name="楕円 126"/>
        <xdr:cNvSpPr/>
      </xdr:nvSpPr>
      <xdr:spPr>
        <a:xfrm>
          <a:off x="14744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119609</xdr:rowOff>
    </xdr:from>
    <xdr:ext cx="340478" cy="259045"/>
    <xdr:sp macro="" textlink="">
      <xdr:nvSpPr>
        <xdr:cNvPr id="128" name="債務償還可能年数該当値テキスト"/>
        <xdr:cNvSpPr txBox="1"/>
      </xdr:nvSpPr>
      <xdr:spPr>
        <a:xfrm>
          <a:off x="14846300" y="60346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0" name="楕円 69"/>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1" name="【道路】&#10;有形固定資産減価償却率該当値テキスト"/>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38735</xdr:rowOff>
    </xdr:from>
    <xdr:to>
      <xdr:col>20</xdr:col>
      <xdr:colOff>38100</xdr:colOff>
      <xdr:row>39</xdr:row>
      <xdr:rowOff>140335</xdr:rowOff>
    </xdr:to>
    <xdr:sp macro="" textlink="">
      <xdr:nvSpPr>
        <xdr:cNvPr id="72" name="楕円 71"/>
        <xdr:cNvSpPr/>
      </xdr:nvSpPr>
      <xdr:spPr>
        <a:xfrm>
          <a:off x="3746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89535</xdr:rowOff>
    </xdr:to>
    <xdr:cxnSp macro="">
      <xdr:nvCxnSpPr>
        <xdr:cNvPr id="73" name="直線コネクタ 72"/>
        <xdr:cNvCxnSpPr/>
      </xdr:nvCxnSpPr>
      <xdr:spPr>
        <a:xfrm flipV="1">
          <a:off x="3797300" y="67398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131462</xdr:rowOff>
    </xdr:from>
    <xdr:ext cx="405111" cy="259045"/>
    <xdr:sp macro="" textlink="">
      <xdr:nvSpPr>
        <xdr:cNvPr id="76" name="n_1mainValue【道路】&#10;有形固定資産減価償却率"/>
        <xdr:cNvSpPr txBox="1"/>
      </xdr:nvSpPr>
      <xdr:spPr>
        <a:xfrm>
          <a:off x="3582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47574</xdr:rowOff>
    </xdr:from>
    <xdr:to>
      <xdr:col>55</xdr:col>
      <xdr:colOff>50800</xdr:colOff>
      <xdr:row>34</xdr:row>
      <xdr:rowOff>149174</xdr:rowOff>
    </xdr:to>
    <xdr:sp macro="" textlink="">
      <xdr:nvSpPr>
        <xdr:cNvPr id="112" name="楕円 111"/>
        <xdr:cNvSpPr/>
      </xdr:nvSpPr>
      <xdr:spPr>
        <a:xfrm>
          <a:off x="10426700" y="58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133951</xdr:rowOff>
    </xdr:from>
    <xdr:ext cx="534377" cy="259045"/>
    <xdr:sp macro="" textlink="">
      <xdr:nvSpPr>
        <xdr:cNvPr id="113" name="【道路】&#10;一人当たり延長該当値テキスト"/>
        <xdr:cNvSpPr txBox="1"/>
      </xdr:nvSpPr>
      <xdr:spPr>
        <a:xfrm>
          <a:off x="10515600" y="5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59233</xdr:rowOff>
    </xdr:from>
    <xdr:to>
      <xdr:col>50</xdr:col>
      <xdr:colOff>165100</xdr:colOff>
      <xdr:row>34</xdr:row>
      <xdr:rowOff>160833</xdr:rowOff>
    </xdr:to>
    <xdr:sp macro="" textlink="">
      <xdr:nvSpPr>
        <xdr:cNvPr id="114" name="楕円 113"/>
        <xdr:cNvSpPr/>
      </xdr:nvSpPr>
      <xdr:spPr>
        <a:xfrm>
          <a:off x="9588500" y="58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98374</xdr:rowOff>
    </xdr:from>
    <xdr:to>
      <xdr:col>55</xdr:col>
      <xdr:colOff>0</xdr:colOff>
      <xdr:row>34</xdr:row>
      <xdr:rowOff>110033</xdr:rowOff>
    </xdr:to>
    <xdr:cxnSp macro="">
      <xdr:nvCxnSpPr>
        <xdr:cNvPr id="115" name="直線コネクタ 114"/>
        <xdr:cNvCxnSpPr/>
      </xdr:nvCxnSpPr>
      <xdr:spPr>
        <a:xfrm flipV="1">
          <a:off x="9639300" y="5927674"/>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16"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5910</xdr:rowOff>
    </xdr:from>
    <xdr:ext cx="534377" cy="259045"/>
    <xdr:sp macro="" textlink="">
      <xdr:nvSpPr>
        <xdr:cNvPr id="118" name="n_1mainValue【道路】&#10;一人当たり延長"/>
        <xdr:cNvSpPr txBox="1"/>
      </xdr:nvSpPr>
      <xdr:spPr>
        <a:xfrm>
          <a:off x="9359411" y="56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49"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58" name="楕円 157"/>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59" name="【橋りょう・トンネル】&#10;有形固定資産減価償却率該当値テキスト"/>
        <xdr:cNvSpPr txBox="1"/>
      </xdr:nvSpPr>
      <xdr:spPr>
        <a:xfrm>
          <a:off x="4673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60" name="楕円 159"/>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70213</xdr:rowOff>
    </xdr:to>
    <xdr:cxnSp macro="">
      <xdr:nvCxnSpPr>
        <xdr:cNvPr id="161" name="直線コネクタ 160"/>
        <xdr:cNvCxnSpPr/>
      </xdr:nvCxnSpPr>
      <xdr:spPr>
        <a:xfrm flipV="1">
          <a:off x="3797300" y="1034251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2"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112140</xdr:rowOff>
    </xdr:from>
    <xdr:ext cx="405111" cy="259045"/>
    <xdr:sp macro="" textlink="">
      <xdr:nvSpPr>
        <xdr:cNvPr id="164" name="n_1mainValue【橋りょう・トンネル】&#10;有形固定資産減価償却率"/>
        <xdr:cNvSpPr txBox="1"/>
      </xdr:nvSpPr>
      <xdr:spPr>
        <a:xfrm>
          <a:off x="3582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133429</xdr:rowOff>
    </xdr:from>
    <xdr:to>
      <xdr:col>55</xdr:col>
      <xdr:colOff>50800</xdr:colOff>
      <xdr:row>64</xdr:row>
      <xdr:rowOff>63579</xdr:rowOff>
    </xdr:to>
    <xdr:sp macro="" textlink="">
      <xdr:nvSpPr>
        <xdr:cNvPr id="202" name="楕円 201"/>
        <xdr:cNvSpPr/>
      </xdr:nvSpPr>
      <xdr:spPr>
        <a:xfrm>
          <a:off x="10426700" y="109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48356</xdr:rowOff>
    </xdr:from>
    <xdr:ext cx="534377" cy="259045"/>
    <xdr:sp macro="" textlink="">
      <xdr:nvSpPr>
        <xdr:cNvPr id="203" name="【橋りょう・トンネル】&#10;一人当たり有形固定資産（償却資産）額該当値テキスト"/>
        <xdr:cNvSpPr txBox="1"/>
      </xdr:nvSpPr>
      <xdr:spPr>
        <a:xfrm>
          <a:off x="10515600" y="10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133268</xdr:rowOff>
    </xdr:from>
    <xdr:to>
      <xdr:col>50</xdr:col>
      <xdr:colOff>165100</xdr:colOff>
      <xdr:row>64</xdr:row>
      <xdr:rowOff>63418</xdr:rowOff>
    </xdr:to>
    <xdr:sp macro="" textlink="">
      <xdr:nvSpPr>
        <xdr:cNvPr id="204" name="楕円 203"/>
        <xdr:cNvSpPr/>
      </xdr:nvSpPr>
      <xdr:spPr>
        <a:xfrm>
          <a:off x="9588500" y="109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12618</xdr:rowOff>
    </xdr:from>
    <xdr:to>
      <xdr:col>55</xdr:col>
      <xdr:colOff>0</xdr:colOff>
      <xdr:row>64</xdr:row>
      <xdr:rowOff>12779</xdr:rowOff>
    </xdr:to>
    <xdr:cxnSp macro="">
      <xdr:nvCxnSpPr>
        <xdr:cNvPr id="205" name="直線コネクタ 204"/>
        <xdr:cNvCxnSpPr/>
      </xdr:nvCxnSpPr>
      <xdr:spPr>
        <a:xfrm>
          <a:off x="9639300" y="10985418"/>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54545</xdr:rowOff>
    </xdr:from>
    <xdr:ext cx="534377" cy="259045"/>
    <xdr:sp macro="" textlink="">
      <xdr:nvSpPr>
        <xdr:cNvPr id="208" name="n_1mainValue【橋りょう・トンネル】&#10;一人当たり有形固定資産（償却資産）額"/>
        <xdr:cNvSpPr txBox="1"/>
      </xdr:nvSpPr>
      <xdr:spPr>
        <a:xfrm>
          <a:off x="9359411" y="110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38"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47" name="楕円 246"/>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248" name="【公営住宅】&#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249" name="楕円 248"/>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59055</xdr:rowOff>
    </xdr:to>
    <xdr:cxnSp macro="">
      <xdr:nvCxnSpPr>
        <xdr:cNvPr id="250" name="直線コネクタ 249"/>
        <xdr:cNvCxnSpPr/>
      </xdr:nvCxnSpPr>
      <xdr:spPr>
        <a:xfrm>
          <a:off x="3797300" y="142741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1"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253" name="n_1mainValue【公営住宅】&#10;有形固定資産減価償却率"/>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4"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55226</xdr:rowOff>
    </xdr:from>
    <xdr:to>
      <xdr:col>55</xdr:col>
      <xdr:colOff>50800</xdr:colOff>
      <xdr:row>82</xdr:row>
      <xdr:rowOff>156826</xdr:rowOff>
    </xdr:to>
    <xdr:sp macro="" textlink="">
      <xdr:nvSpPr>
        <xdr:cNvPr id="293" name="楕円 292"/>
        <xdr:cNvSpPr/>
      </xdr:nvSpPr>
      <xdr:spPr>
        <a:xfrm>
          <a:off x="10426700" y="1411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78103</xdr:rowOff>
    </xdr:from>
    <xdr:ext cx="469744" cy="259045"/>
    <xdr:sp macro="" textlink="">
      <xdr:nvSpPr>
        <xdr:cNvPr id="294" name="【公営住宅】&#10;一人当たり面積該当値テキスト"/>
        <xdr:cNvSpPr txBox="1"/>
      </xdr:nvSpPr>
      <xdr:spPr>
        <a:xfrm>
          <a:off x="10515600" y="139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49349</xdr:rowOff>
    </xdr:from>
    <xdr:to>
      <xdr:col>50</xdr:col>
      <xdr:colOff>165100</xdr:colOff>
      <xdr:row>82</xdr:row>
      <xdr:rowOff>150949</xdr:rowOff>
    </xdr:to>
    <xdr:sp macro="" textlink="">
      <xdr:nvSpPr>
        <xdr:cNvPr id="295" name="楕円 294"/>
        <xdr:cNvSpPr/>
      </xdr:nvSpPr>
      <xdr:spPr>
        <a:xfrm>
          <a:off x="958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100149</xdr:rowOff>
    </xdr:from>
    <xdr:to>
      <xdr:col>55</xdr:col>
      <xdr:colOff>0</xdr:colOff>
      <xdr:row>82</xdr:row>
      <xdr:rowOff>106026</xdr:rowOff>
    </xdr:to>
    <xdr:cxnSp macro="">
      <xdr:nvCxnSpPr>
        <xdr:cNvPr id="296" name="直線コネクタ 295"/>
        <xdr:cNvCxnSpPr/>
      </xdr:nvCxnSpPr>
      <xdr:spPr>
        <a:xfrm>
          <a:off x="9639300" y="14159049"/>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7"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167476</xdr:rowOff>
    </xdr:from>
    <xdr:ext cx="469744" cy="259045"/>
    <xdr:sp macro="" textlink="">
      <xdr:nvSpPr>
        <xdr:cNvPr id="299" name="n_1mainValue【公営住宅】&#10;一人当たり面積"/>
        <xdr:cNvSpPr txBox="1"/>
      </xdr:nvSpPr>
      <xdr:spPr>
        <a:xfrm>
          <a:off x="9391727" y="138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6"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355" name="楕円 354"/>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356" name="【認定こども園・幼稚園・保育所】&#10;有形固定資産減価償却率該当値テキスト"/>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30299</xdr:rowOff>
    </xdr:from>
    <xdr:to>
      <xdr:col>81</xdr:col>
      <xdr:colOff>101600</xdr:colOff>
      <xdr:row>37</xdr:row>
      <xdr:rowOff>131899</xdr:rowOff>
    </xdr:to>
    <xdr:sp macro="" textlink="">
      <xdr:nvSpPr>
        <xdr:cNvPr id="357" name="楕円 356"/>
        <xdr:cNvSpPr/>
      </xdr:nvSpPr>
      <xdr:spPr>
        <a:xfrm>
          <a:off x="15430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48442</xdr:rowOff>
    </xdr:from>
    <xdr:to>
      <xdr:col>85</xdr:col>
      <xdr:colOff>127000</xdr:colOff>
      <xdr:row>37</xdr:row>
      <xdr:rowOff>81099</xdr:rowOff>
    </xdr:to>
    <xdr:cxnSp macro="">
      <xdr:nvCxnSpPr>
        <xdr:cNvPr id="358" name="直線コネクタ 357"/>
        <xdr:cNvCxnSpPr/>
      </xdr:nvCxnSpPr>
      <xdr:spPr>
        <a:xfrm flipV="1">
          <a:off x="15481300" y="63920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123026</xdr:rowOff>
    </xdr:from>
    <xdr:ext cx="405111" cy="259045"/>
    <xdr:sp macro="" textlink="">
      <xdr:nvSpPr>
        <xdr:cNvPr id="361" name="n_1mainValue【認定こども園・幼稚園・保育所】&#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9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31115</xdr:rowOff>
    </xdr:from>
    <xdr:to>
      <xdr:col>116</xdr:col>
      <xdr:colOff>114300</xdr:colOff>
      <xdr:row>41</xdr:row>
      <xdr:rowOff>132715</xdr:rowOff>
    </xdr:to>
    <xdr:sp macro="" textlink="">
      <xdr:nvSpPr>
        <xdr:cNvPr id="399" name="楕円 398"/>
        <xdr:cNvSpPr/>
      </xdr:nvSpPr>
      <xdr:spPr>
        <a:xfrm>
          <a:off x="221107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117492</xdr:rowOff>
    </xdr:from>
    <xdr:ext cx="469744" cy="259045"/>
    <xdr:sp macro="" textlink="">
      <xdr:nvSpPr>
        <xdr:cNvPr id="400" name="【認定こども園・幼稚園・保育所】&#10;一人当たり面積該当値テキスト"/>
        <xdr:cNvSpPr txBox="1"/>
      </xdr:nvSpPr>
      <xdr:spPr>
        <a:xfrm>
          <a:off x="22199600" y="69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31115</xdr:rowOff>
    </xdr:from>
    <xdr:to>
      <xdr:col>112</xdr:col>
      <xdr:colOff>38100</xdr:colOff>
      <xdr:row>41</xdr:row>
      <xdr:rowOff>132715</xdr:rowOff>
    </xdr:to>
    <xdr:sp macro="" textlink="">
      <xdr:nvSpPr>
        <xdr:cNvPr id="401" name="楕円 400"/>
        <xdr:cNvSpPr/>
      </xdr:nvSpPr>
      <xdr:spPr>
        <a:xfrm>
          <a:off x="21272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81915</xdr:rowOff>
    </xdr:from>
    <xdr:to>
      <xdr:col>116</xdr:col>
      <xdr:colOff>63500</xdr:colOff>
      <xdr:row>41</xdr:row>
      <xdr:rowOff>81915</xdr:rowOff>
    </xdr:to>
    <xdr:cxnSp macro="">
      <xdr:nvCxnSpPr>
        <xdr:cNvPr id="402" name="直線コネクタ 401"/>
        <xdr:cNvCxnSpPr/>
      </xdr:nvCxnSpPr>
      <xdr:spPr>
        <a:xfrm>
          <a:off x="21323300" y="7111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123842</xdr:rowOff>
    </xdr:from>
    <xdr:ext cx="469744" cy="259045"/>
    <xdr:sp macro="" textlink="">
      <xdr:nvSpPr>
        <xdr:cNvPr id="405" name="n_1mainValue【認定こども園・幼稚園・保育所】&#10;一人当たり面積"/>
        <xdr:cNvSpPr txBox="1"/>
      </xdr:nvSpPr>
      <xdr:spPr>
        <a:xfrm>
          <a:off x="21075727" y="7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35"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444" name="楕円 443"/>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445" name="【学校施設】&#10;有形固定資産減価償却率該当値テキスト"/>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34925</xdr:rowOff>
    </xdr:from>
    <xdr:to>
      <xdr:col>81</xdr:col>
      <xdr:colOff>101600</xdr:colOff>
      <xdr:row>61</xdr:row>
      <xdr:rowOff>136525</xdr:rowOff>
    </xdr:to>
    <xdr:sp macro="" textlink="">
      <xdr:nvSpPr>
        <xdr:cNvPr id="446" name="楕円 445"/>
        <xdr:cNvSpPr/>
      </xdr:nvSpPr>
      <xdr:spPr>
        <a:xfrm>
          <a:off x="15430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85725</xdr:rowOff>
    </xdr:from>
    <xdr:to>
      <xdr:col>85</xdr:col>
      <xdr:colOff>127000</xdr:colOff>
      <xdr:row>61</xdr:row>
      <xdr:rowOff>133350</xdr:rowOff>
    </xdr:to>
    <xdr:cxnSp macro="">
      <xdr:nvCxnSpPr>
        <xdr:cNvPr id="447" name="直線コネクタ 446"/>
        <xdr:cNvCxnSpPr/>
      </xdr:nvCxnSpPr>
      <xdr:spPr>
        <a:xfrm>
          <a:off x="15481300" y="105441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48"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127652</xdr:rowOff>
    </xdr:from>
    <xdr:ext cx="405111" cy="259045"/>
    <xdr:sp macro="" textlink="">
      <xdr:nvSpPr>
        <xdr:cNvPr id="450" name="n_1mainValue【学校施設】&#10;有形固定資産減価償却率"/>
        <xdr:cNvSpPr txBox="1"/>
      </xdr:nvSpPr>
      <xdr:spPr>
        <a:xfrm>
          <a:off x="15266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8"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3607</xdr:rowOff>
    </xdr:from>
    <xdr:to>
      <xdr:col>116</xdr:col>
      <xdr:colOff>114300</xdr:colOff>
      <xdr:row>57</xdr:row>
      <xdr:rowOff>105207</xdr:rowOff>
    </xdr:to>
    <xdr:sp macro="" textlink="">
      <xdr:nvSpPr>
        <xdr:cNvPr id="487" name="楕円 486"/>
        <xdr:cNvSpPr/>
      </xdr:nvSpPr>
      <xdr:spPr>
        <a:xfrm>
          <a:off x="22110700" y="97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26484</xdr:rowOff>
    </xdr:from>
    <xdr:ext cx="469744" cy="259045"/>
    <xdr:sp macro="" textlink="">
      <xdr:nvSpPr>
        <xdr:cNvPr id="488" name="【学校施設】&#10;一人当たり面積該当値テキスト"/>
        <xdr:cNvSpPr txBox="1"/>
      </xdr:nvSpPr>
      <xdr:spPr>
        <a:xfrm>
          <a:off x="22199600" y="962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101905</xdr:rowOff>
    </xdr:from>
    <xdr:to>
      <xdr:col>112</xdr:col>
      <xdr:colOff>38100</xdr:colOff>
      <xdr:row>57</xdr:row>
      <xdr:rowOff>32055</xdr:rowOff>
    </xdr:to>
    <xdr:sp macro="" textlink="">
      <xdr:nvSpPr>
        <xdr:cNvPr id="489" name="楕円 488"/>
        <xdr:cNvSpPr/>
      </xdr:nvSpPr>
      <xdr:spPr>
        <a:xfrm>
          <a:off x="21272500" y="97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152705</xdr:rowOff>
    </xdr:from>
    <xdr:to>
      <xdr:col>116</xdr:col>
      <xdr:colOff>63500</xdr:colOff>
      <xdr:row>57</xdr:row>
      <xdr:rowOff>54407</xdr:rowOff>
    </xdr:to>
    <xdr:cxnSp macro="">
      <xdr:nvCxnSpPr>
        <xdr:cNvPr id="490" name="直線コネクタ 489"/>
        <xdr:cNvCxnSpPr/>
      </xdr:nvCxnSpPr>
      <xdr:spPr>
        <a:xfrm>
          <a:off x="21323300" y="975390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1"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48582</xdr:rowOff>
    </xdr:from>
    <xdr:ext cx="469744" cy="259045"/>
    <xdr:sp macro="" textlink="">
      <xdr:nvSpPr>
        <xdr:cNvPr id="493" name="n_1mainValue【学校施設】&#10;一人当たり面積"/>
        <xdr:cNvSpPr txBox="1"/>
      </xdr:nvSpPr>
      <xdr:spPr>
        <a:xfrm>
          <a:off x="21075727" y="947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2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104866</xdr:rowOff>
    </xdr:from>
    <xdr:to>
      <xdr:col>85</xdr:col>
      <xdr:colOff>177800</xdr:colOff>
      <xdr:row>86</xdr:row>
      <xdr:rowOff>35016</xdr:rowOff>
    </xdr:to>
    <xdr:sp macro="" textlink="">
      <xdr:nvSpPr>
        <xdr:cNvPr id="533" name="楕円 532"/>
        <xdr:cNvSpPr/>
      </xdr:nvSpPr>
      <xdr:spPr>
        <a:xfrm>
          <a:off x="16268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19793</xdr:rowOff>
    </xdr:from>
    <xdr:ext cx="405111" cy="259045"/>
    <xdr:sp macro="" textlink="">
      <xdr:nvSpPr>
        <xdr:cNvPr id="534" name="【児童館】&#10;有形固定資産減価償却率該当値テキスト"/>
        <xdr:cNvSpPr txBox="1"/>
      </xdr:nvSpPr>
      <xdr:spPr>
        <a:xfrm>
          <a:off x="16357600" y="1459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139156</xdr:rowOff>
    </xdr:from>
    <xdr:to>
      <xdr:col>81</xdr:col>
      <xdr:colOff>101600</xdr:colOff>
      <xdr:row>86</xdr:row>
      <xdr:rowOff>69306</xdr:rowOff>
    </xdr:to>
    <xdr:sp macro="" textlink="">
      <xdr:nvSpPr>
        <xdr:cNvPr id="535" name="楕円 534"/>
        <xdr:cNvSpPr/>
      </xdr:nvSpPr>
      <xdr:spPr>
        <a:xfrm>
          <a:off x="15430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155666</xdr:rowOff>
    </xdr:from>
    <xdr:to>
      <xdr:col>85</xdr:col>
      <xdr:colOff>127000</xdr:colOff>
      <xdr:row>86</xdr:row>
      <xdr:rowOff>18506</xdr:rowOff>
    </xdr:to>
    <xdr:cxnSp macro="">
      <xdr:nvCxnSpPr>
        <xdr:cNvPr id="536" name="直線コネクタ 535"/>
        <xdr:cNvCxnSpPr/>
      </xdr:nvCxnSpPr>
      <xdr:spPr>
        <a:xfrm flipV="1">
          <a:off x="15481300" y="147289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60433</xdr:rowOff>
    </xdr:from>
    <xdr:ext cx="340478" cy="259045"/>
    <xdr:sp macro="" textlink="">
      <xdr:nvSpPr>
        <xdr:cNvPr id="539" name="n_1mainValue【児童館】&#10;有形固定資産減価償却率"/>
        <xdr:cNvSpPr txBox="1"/>
      </xdr:nvSpPr>
      <xdr:spPr>
        <a:xfrm>
          <a:off x="15298361" y="14805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577" name="楕円 576"/>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578" name="【児童館】&#10;一人当たり面積該当値テキスト"/>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579" name="楕円 578"/>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580" name="直線コネクタ 579"/>
        <xdr:cNvCxnSpPr/>
      </xdr:nvCxnSpPr>
      <xdr:spPr>
        <a:xfrm>
          <a:off x="21323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81"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583" name="n_1mainValue【児童館】&#10;一人当たり面積"/>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有形固定資産減価償却率は上記ほぼすべての類型において類似団体平均を下回った。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低い減価償却率となった児童館については、総合的な児童健全育成拠点である中標津町児童センターを平成２７年に建設したことが要因である。維持管理にかかる経費の増加に留意しつつ、引き続き、子育て環境ならびに広域的な生徒児童交流の場の整備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23,661
23,570
684.87
15,211,147
14,936,159
268,286
8,256,173
18,324,413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8" name="楕円 67"/>
        <xdr:cNvSpPr/>
      </xdr:nvSpPr>
      <xdr:spPr>
        <a:xfrm>
          <a:off x="4584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91711</xdr:rowOff>
    </xdr:from>
    <xdr:ext cx="405111" cy="259045"/>
    <xdr:sp macro="" textlink="">
      <xdr:nvSpPr>
        <xdr:cNvPr id="69" name="【図書館】&#10;有形固定資産減価償却率該当値テキスト"/>
        <xdr:cNvSpPr txBox="1"/>
      </xdr:nvSpPr>
      <xdr:spPr>
        <a:xfrm>
          <a:off x="4673600"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119126</xdr:rowOff>
    </xdr:from>
    <xdr:to>
      <xdr:col>20</xdr:col>
      <xdr:colOff>38100</xdr:colOff>
      <xdr:row>38</xdr:row>
      <xdr:rowOff>49276</xdr:rowOff>
    </xdr:to>
    <xdr:sp macro="" textlink="">
      <xdr:nvSpPr>
        <xdr:cNvPr id="70" name="楕円 69"/>
        <xdr:cNvSpPr/>
      </xdr:nvSpPr>
      <xdr:spPr>
        <a:xfrm>
          <a:off x="3746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119634</xdr:rowOff>
    </xdr:from>
    <xdr:to>
      <xdr:col>24</xdr:col>
      <xdr:colOff>63500</xdr:colOff>
      <xdr:row>37</xdr:row>
      <xdr:rowOff>169926</xdr:rowOff>
    </xdr:to>
    <xdr:cxnSp macro="">
      <xdr:nvCxnSpPr>
        <xdr:cNvPr id="71" name="直線コネクタ 70"/>
        <xdr:cNvCxnSpPr/>
      </xdr:nvCxnSpPr>
      <xdr:spPr>
        <a:xfrm flipV="1">
          <a:off x="3797300" y="64632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65803</xdr:rowOff>
    </xdr:from>
    <xdr:ext cx="405111" cy="259045"/>
    <xdr:sp macro="" textlink="">
      <xdr:nvSpPr>
        <xdr:cNvPr id="74" name="n_1mainValue【図書館】&#10;有形固定資産減価償却率"/>
        <xdr:cNvSpPr txBox="1"/>
      </xdr:nvSpPr>
      <xdr:spPr>
        <a:xfrm>
          <a:off x="3582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1" name="【図書館】&#10;一人当たり面積平均値テキスト"/>
        <xdr:cNvSpPr txBox="1"/>
      </xdr:nvSpPr>
      <xdr:spPr>
        <a:xfrm>
          <a:off x="10515600"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66548</xdr:rowOff>
    </xdr:from>
    <xdr:to>
      <xdr:col>55</xdr:col>
      <xdr:colOff>50800</xdr:colOff>
      <xdr:row>40</xdr:row>
      <xdr:rowOff>168148</xdr:rowOff>
    </xdr:to>
    <xdr:sp macro="" textlink="">
      <xdr:nvSpPr>
        <xdr:cNvPr id="110" name="楕円 109"/>
        <xdr:cNvSpPr/>
      </xdr:nvSpPr>
      <xdr:spPr>
        <a:xfrm>
          <a:off x="10426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44975</xdr:rowOff>
    </xdr:from>
    <xdr:ext cx="469744" cy="259045"/>
    <xdr:sp macro="" textlink="">
      <xdr:nvSpPr>
        <xdr:cNvPr id="111" name="【図書館】&#10;一人当たり面積該当値テキスト"/>
        <xdr:cNvSpPr txBox="1"/>
      </xdr:nvSpPr>
      <xdr:spPr>
        <a:xfrm>
          <a:off x="10515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2" name="楕円 111"/>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117348</xdr:rowOff>
    </xdr:from>
    <xdr:to>
      <xdr:col>55</xdr:col>
      <xdr:colOff>0</xdr:colOff>
      <xdr:row>40</xdr:row>
      <xdr:rowOff>121920</xdr:rowOff>
    </xdr:to>
    <xdr:cxnSp macro="">
      <xdr:nvCxnSpPr>
        <xdr:cNvPr id="113" name="直線コネクタ 112"/>
        <xdr:cNvCxnSpPr/>
      </xdr:nvCxnSpPr>
      <xdr:spPr>
        <a:xfrm flipV="1">
          <a:off x="9639300" y="697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16"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153324</xdr:rowOff>
    </xdr:from>
    <xdr:ext cx="405111" cy="259045"/>
    <xdr:sp macro="" textlink="">
      <xdr:nvSpPr>
        <xdr:cNvPr id="147" name="【体育館・プール】&#10;有形固定資産減価償却率平均値テキスト"/>
        <xdr:cNvSpPr txBox="1"/>
      </xdr:nvSpPr>
      <xdr:spPr>
        <a:xfrm>
          <a:off x="4673600" y="9925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56" name="楕円 155"/>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105790</xdr:rowOff>
    </xdr:from>
    <xdr:ext cx="405111" cy="259045"/>
    <xdr:sp macro="" textlink="">
      <xdr:nvSpPr>
        <xdr:cNvPr id="157" name="【体育館・プール】&#10;有形固定資産減価償却率該当値テキスト"/>
        <xdr:cNvSpPr txBox="1"/>
      </xdr:nvSpPr>
      <xdr:spPr>
        <a:xfrm>
          <a:off x="4673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169635</xdr:rowOff>
    </xdr:from>
    <xdr:to>
      <xdr:col>20</xdr:col>
      <xdr:colOff>38100</xdr:colOff>
      <xdr:row>63</xdr:row>
      <xdr:rowOff>99785</xdr:rowOff>
    </xdr:to>
    <xdr:sp macro="" textlink="">
      <xdr:nvSpPr>
        <xdr:cNvPr id="158" name="楕円 157"/>
        <xdr:cNvSpPr/>
      </xdr:nvSpPr>
      <xdr:spPr>
        <a:xfrm>
          <a:off x="37465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48985</xdr:rowOff>
    </xdr:from>
    <xdr:to>
      <xdr:col>24</xdr:col>
      <xdr:colOff>63500</xdr:colOff>
      <xdr:row>63</xdr:row>
      <xdr:rowOff>70213</xdr:rowOff>
    </xdr:to>
    <xdr:cxnSp macro="">
      <xdr:nvCxnSpPr>
        <xdr:cNvPr id="159" name="直線コネクタ 158"/>
        <xdr:cNvCxnSpPr/>
      </xdr:nvCxnSpPr>
      <xdr:spPr>
        <a:xfrm>
          <a:off x="3797300" y="1085033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101617</xdr:rowOff>
    </xdr:from>
    <xdr:ext cx="405111" cy="259045"/>
    <xdr:sp macro="" textlink="">
      <xdr:nvSpPr>
        <xdr:cNvPr id="16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90912</xdr:rowOff>
    </xdr:from>
    <xdr:ext cx="405111" cy="259045"/>
    <xdr:sp macro="" textlink="">
      <xdr:nvSpPr>
        <xdr:cNvPr id="162" name="n_1mainValue【体育館・プール】&#10;有形固定資産減価償却率"/>
        <xdr:cNvSpPr txBox="1"/>
      </xdr:nvSpPr>
      <xdr:spPr>
        <a:xfrm>
          <a:off x="3582044"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33020</xdr:rowOff>
    </xdr:from>
    <xdr:to>
      <xdr:col>55</xdr:col>
      <xdr:colOff>50800</xdr:colOff>
      <xdr:row>57</xdr:row>
      <xdr:rowOff>134620</xdr:rowOff>
    </xdr:to>
    <xdr:sp macro="" textlink="">
      <xdr:nvSpPr>
        <xdr:cNvPr id="200" name="楕円 199"/>
        <xdr:cNvSpPr/>
      </xdr:nvSpPr>
      <xdr:spPr>
        <a:xfrm>
          <a:off x="10426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55897</xdr:rowOff>
    </xdr:from>
    <xdr:ext cx="469744" cy="259045"/>
    <xdr:sp macro="" textlink="">
      <xdr:nvSpPr>
        <xdr:cNvPr id="201" name="【体育館・プール】&#10;一人当たり面積該当値テキスト"/>
        <xdr:cNvSpPr txBox="1"/>
      </xdr:nvSpPr>
      <xdr:spPr>
        <a:xfrm>
          <a:off x="10515600"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44450</xdr:rowOff>
    </xdr:from>
    <xdr:to>
      <xdr:col>50</xdr:col>
      <xdr:colOff>165100</xdr:colOff>
      <xdr:row>57</xdr:row>
      <xdr:rowOff>146050</xdr:rowOff>
    </xdr:to>
    <xdr:sp macro="" textlink="">
      <xdr:nvSpPr>
        <xdr:cNvPr id="202" name="楕円 201"/>
        <xdr:cNvSpPr/>
      </xdr:nvSpPr>
      <xdr:spPr>
        <a:xfrm>
          <a:off x="9588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83820</xdr:rowOff>
    </xdr:from>
    <xdr:to>
      <xdr:col>55</xdr:col>
      <xdr:colOff>0</xdr:colOff>
      <xdr:row>57</xdr:row>
      <xdr:rowOff>95250</xdr:rowOff>
    </xdr:to>
    <xdr:cxnSp macro="">
      <xdr:nvCxnSpPr>
        <xdr:cNvPr id="203" name="直線コネクタ 202"/>
        <xdr:cNvCxnSpPr/>
      </xdr:nvCxnSpPr>
      <xdr:spPr>
        <a:xfrm flipV="1">
          <a:off x="9639300" y="9856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0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162577</xdr:rowOff>
    </xdr:from>
    <xdr:ext cx="469744" cy="259045"/>
    <xdr:sp macro="" textlink="">
      <xdr:nvSpPr>
        <xdr:cNvPr id="206" name="n_1mainValue【体育館・プール】&#10;一人当たり面積"/>
        <xdr:cNvSpPr txBox="1"/>
      </xdr:nvSpPr>
      <xdr:spPr>
        <a:xfrm>
          <a:off x="9391727"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37" name="フローチャート: 判断 236"/>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243" name="楕円 242"/>
        <xdr:cNvSpPr/>
      </xdr:nvSpPr>
      <xdr:spPr>
        <a:xfrm>
          <a:off x="4584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111777</xdr:rowOff>
    </xdr:from>
    <xdr:ext cx="469744" cy="259045"/>
    <xdr:sp macro="" textlink="">
      <xdr:nvSpPr>
        <xdr:cNvPr id="244" name="【福祉施設】&#10;有形固定資産減価償却率該当値テキスト"/>
        <xdr:cNvSpPr txBox="1"/>
      </xdr:nvSpPr>
      <xdr:spPr>
        <a:xfrm>
          <a:off x="4673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5" name="楕円 244"/>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38100</xdr:rowOff>
    </xdr:to>
    <xdr:cxnSp macro="">
      <xdr:nvCxnSpPr>
        <xdr:cNvPr id="246" name="直線コネクタ 245"/>
        <xdr:cNvCxnSpPr/>
      </xdr:nvCxnSpPr>
      <xdr:spPr>
        <a:xfrm>
          <a:off x="3797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4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48"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49"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76"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79" name="フローチャート: 判断 278"/>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285" name="楕円 284"/>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286" name="【福祉施設】&#10;一人当たり面積該当値テキスト"/>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87" name="楕円 286"/>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81535</xdr:rowOff>
    </xdr:from>
    <xdr:to>
      <xdr:col>55</xdr:col>
      <xdr:colOff>0</xdr:colOff>
      <xdr:row>85</xdr:row>
      <xdr:rowOff>86106</xdr:rowOff>
    </xdr:to>
    <xdr:cxnSp macro="">
      <xdr:nvCxnSpPr>
        <xdr:cNvPr id="288" name="直線コネクタ 287"/>
        <xdr:cNvCxnSpPr/>
      </xdr:nvCxnSpPr>
      <xdr:spPr>
        <a:xfrm flipV="1">
          <a:off x="9639300" y="146547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28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90"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291"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21" name="【市民会館】&#10;有形固定資産減価償却率平均値テキスト"/>
        <xdr:cNvSpPr txBox="1"/>
      </xdr:nvSpPr>
      <xdr:spPr>
        <a:xfrm>
          <a:off x="4673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24" name="フローチャート: 判断 323"/>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30" name="楕円 329"/>
        <xdr:cNvSpPr/>
      </xdr:nvSpPr>
      <xdr:spPr>
        <a:xfrm>
          <a:off x="4584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19066</xdr:rowOff>
    </xdr:from>
    <xdr:ext cx="405111" cy="259045"/>
    <xdr:sp macro="" textlink="">
      <xdr:nvSpPr>
        <xdr:cNvPr id="331" name="【市民会館】&#10;有形固定資産減価償却率該当値テキスト"/>
        <xdr:cNvSpPr txBox="1"/>
      </xdr:nvSpPr>
      <xdr:spPr>
        <a:xfrm>
          <a:off x="4673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32" name="楕円 331"/>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91439</xdr:rowOff>
    </xdr:from>
    <xdr:to>
      <xdr:col>24</xdr:col>
      <xdr:colOff>63500</xdr:colOff>
      <xdr:row>105</xdr:row>
      <xdr:rowOff>114300</xdr:rowOff>
    </xdr:to>
    <xdr:cxnSp macro="">
      <xdr:nvCxnSpPr>
        <xdr:cNvPr id="333" name="直線コネクタ 332"/>
        <xdr:cNvCxnSpPr/>
      </xdr:nvCxnSpPr>
      <xdr:spPr>
        <a:xfrm flipV="1">
          <a:off x="3797300" y="180936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34"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35" name="n_2aveValue【市民会館】&#10;有形固定資産減価償却率"/>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156227</xdr:rowOff>
    </xdr:from>
    <xdr:ext cx="405111" cy="259045"/>
    <xdr:sp macro="" textlink="">
      <xdr:nvSpPr>
        <xdr:cNvPr id="336" name="n_1mainValue【市民会館】&#10;有形固定資産減価償却率"/>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70" name="フローチャート: 判断 36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169092</xdr:rowOff>
    </xdr:from>
    <xdr:to>
      <xdr:col>55</xdr:col>
      <xdr:colOff>50800</xdr:colOff>
      <xdr:row>103</xdr:row>
      <xdr:rowOff>99242</xdr:rowOff>
    </xdr:to>
    <xdr:sp macro="" textlink="">
      <xdr:nvSpPr>
        <xdr:cNvPr id="376" name="楕円 375"/>
        <xdr:cNvSpPr/>
      </xdr:nvSpPr>
      <xdr:spPr>
        <a:xfrm>
          <a:off x="10426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20519</xdr:rowOff>
    </xdr:from>
    <xdr:ext cx="469744" cy="259045"/>
    <xdr:sp macro="" textlink="">
      <xdr:nvSpPr>
        <xdr:cNvPr id="377" name="【市民会館】&#10;一人当たり面積該当値テキスト"/>
        <xdr:cNvSpPr txBox="1"/>
      </xdr:nvSpPr>
      <xdr:spPr>
        <a:xfrm>
          <a:off x="10515600" y="1750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7438</xdr:rowOff>
    </xdr:from>
    <xdr:to>
      <xdr:col>50</xdr:col>
      <xdr:colOff>165100</xdr:colOff>
      <xdr:row>103</xdr:row>
      <xdr:rowOff>109038</xdr:rowOff>
    </xdr:to>
    <xdr:sp macro="" textlink="">
      <xdr:nvSpPr>
        <xdr:cNvPr id="378" name="楕円 377"/>
        <xdr:cNvSpPr/>
      </xdr:nvSpPr>
      <xdr:spPr>
        <a:xfrm>
          <a:off x="958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48442</xdr:rowOff>
    </xdr:from>
    <xdr:to>
      <xdr:col>55</xdr:col>
      <xdr:colOff>0</xdr:colOff>
      <xdr:row>103</xdr:row>
      <xdr:rowOff>58238</xdr:rowOff>
    </xdr:to>
    <xdr:cxnSp macro="">
      <xdr:nvCxnSpPr>
        <xdr:cNvPr id="379" name="直線コネクタ 378"/>
        <xdr:cNvCxnSpPr/>
      </xdr:nvCxnSpPr>
      <xdr:spPr>
        <a:xfrm flipV="1">
          <a:off x="9639300" y="177077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111596</xdr:rowOff>
    </xdr:from>
    <xdr:ext cx="469744" cy="259045"/>
    <xdr:sp macro="" textlink="">
      <xdr:nvSpPr>
        <xdr:cNvPr id="380" name="n_1aveValue【市民会館】&#10;一人当たり面積"/>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81"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125565</xdr:rowOff>
    </xdr:from>
    <xdr:ext cx="469744" cy="259045"/>
    <xdr:sp macro="" textlink="">
      <xdr:nvSpPr>
        <xdr:cNvPr id="382" name="n_1mainValue【市民会館】&#10;一人当たり面積"/>
        <xdr:cNvSpPr txBox="1"/>
      </xdr:nvSpPr>
      <xdr:spPr>
        <a:xfrm>
          <a:off x="9391727"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412"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15" name="フローチャート: 判断 41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21" name="楕円 420"/>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22" name="【一般廃棄物処理施設】&#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23" name="楕円 422"/>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7620</xdr:rowOff>
    </xdr:to>
    <xdr:cxnSp macro="">
      <xdr:nvCxnSpPr>
        <xdr:cNvPr id="424" name="直線コネクタ 423"/>
        <xdr:cNvCxnSpPr/>
      </xdr:nvCxnSpPr>
      <xdr:spPr>
        <a:xfrm flipV="1">
          <a:off x="15481300" y="68218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25"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2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427" name="n_1mainValue【一般廃棄物処理施設】&#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454"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457" name="フローチャート: 判断 456"/>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107924</xdr:rowOff>
    </xdr:from>
    <xdr:to>
      <xdr:col>116</xdr:col>
      <xdr:colOff>114300</xdr:colOff>
      <xdr:row>40</xdr:row>
      <xdr:rowOff>38074</xdr:rowOff>
    </xdr:to>
    <xdr:sp macro="" textlink="">
      <xdr:nvSpPr>
        <xdr:cNvPr id="463" name="楕円 462"/>
        <xdr:cNvSpPr/>
      </xdr:nvSpPr>
      <xdr:spPr>
        <a:xfrm>
          <a:off x="22110700" y="67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86351</xdr:rowOff>
    </xdr:from>
    <xdr:ext cx="534377" cy="259045"/>
    <xdr:sp macro="" textlink="">
      <xdr:nvSpPr>
        <xdr:cNvPr id="464" name="【一般廃棄物処理施設】&#10;一人当たり有形固定資産（償却資産）額該当値テキスト"/>
        <xdr:cNvSpPr txBox="1"/>
      </xdr:nvSpPr>
      <xdr:spPr>
        <a:xfrm>
          <a:off x="22199600" y="677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115075</xdr:rowOff>
    </xdr:from>
    <xdr:to>
      <xdr:col>112</xdr:col>
      <xdr:colOff>38100</xdr:colOff>
      <xdr:row>40</xdr:row>
      <xdr:rowOff>45225</xdr:rowOff>
    </xdr:to>
    <xdr:sp macro="" textlink="">
      <xdr:nvSpPr>
        <xdr:cNvPr id="465" name="楕円 464"/>
        <xdr:cNvSpPr/>
      </xdr:nvSpPr>
      <xdr:spPr>
        <a:xfrm>
          <a:off x="21272500" y="68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158724</xdr:rowOff>
    </xdr:from>
    <xdr:to>
      <xdr:col>116</xdr:col>
      <xdr:colOff>63500</xdr:colOff>
      <xdr:row>39</xdr:row>
      <xdr:rowOff>165875</xdr:rowOff>
    </xdr:to>
    <xdr:cxnSp macro="">
      <xdr:nvCxnSpPr>
        <xdr:cNvPr id="466" name="直線コネクタ 465"/>
        <xdr:cNvCxnSpPr/>
      </xdr:nvCxnSpPr>
      <xdr:spPr>
        <a:xfrm flipV="1">
          <a:off x="21323300" y="6845274"/>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67"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68"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36352</xdr:rowOff>
    </xdr:from>
    <xdr:ext cx="534377" cy="259045"/>
    <xdr:sp macro="" textlink="">
      <xdr:nvSpPr>
        <xdr:cNvPr id="469" name="n_1mainValue【一般廃棄物処理施設】&#10;一人当たり有形固定資産（償却資産）額"/>
        <xdr:cNvSpPr txBox="1"/>
      </xdr:nvSpPr>
      <xdr:spPr>
        <a:xfrm>
          <a:off x="21043411" y="68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4" name="直線コネクタ 49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6" name="直線コネクタ 49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8" name="直線コネクタ 49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0" name="フローチャート: 判断 49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1" name="フローチャート: 判断 50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502" name="フローチャート: 判断 501"/>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508" name="楕円 507"/>
        <xdr:cNvSpPr/>
      </xdr:nvSpPr>
      <xdr:spPr>
        <a:xfrm>
          <a:off x="16268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80662</xdr:rowOff>
    </xdr:from>
    <xdr:ext cx="405111" cy="259045"/>
    <xdr:sp macro="" textlink="">
      <xdr:nvSpPr>
        <xdr:cNvPr id="509" name="【保健センター・保健所】&#10;有形固定資産減価償却率該当値テキスト"/>
        <xdr:cNvSpPr txBox="1"/>
      </xdr:nvSpPr>
      <xdr:spPr>
        <a:xfrm>
          <a:off x="16357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10" name="楕円 509"/>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108585</xdr:rowOff>
    </xdr:from>
    <xdr:to>
      <xdr:col>85</xdr:col>
      <xdr:colOff>127000</xdr:colOff>
      <xdr:row>59</xdr:row>
      <xdr:rowOff>144780</xdr:rowOff>
    </xdr:to>
    <xdr:cxnSp macro="">
      <xdr:nvCxnSpPr>
        <xdr:cNvPr id="511" name="直線コネクタ 510"/>
        <xdr:cNvCxnSpPr/>
      </xdr:nvCxnSpPr>
      <xdr:spPr>
        <a:xfrm flipV="1">
          <a:off x="15481300" y="10224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51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513"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514" name="n_1mainValue【保健センター・保健所】&#10;有形固定資産減価償却率"/>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0" name="直線コネクタ 53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4" name="直線コネクタ 54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545" name="【保健センター・保健所】&#10;一人当たり面積平均値テキスト"/>
        <xdr:cNvSpPr txBox="1"/>
      </xdr:nvSpPr>
      <xdr:spPr>
        <a:xfrm>
          <a:off x="221996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6" name="フローチャート: 判断 54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7" name="フローチャート: 判断 54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548" name="フローチャート: 判断 547"/>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9" name="テキスト ボックス 5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554" name="楕円 553"/>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555" name="【保健センター・保健所】&#10;一人当たり面積該当値テキスト"/>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556" name="楕円 555"/>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29391</xdr:rowOff>
    </xdr:to>
    <xdr:cxnSp macro="">
      <xdr:nvCxnSpPr>
        <xdr:cNvPr id="557" name="直線コネクタ 556"/>
        <xdr:cNvCxnSpPr/>
      </xdr:nvCxnSpPr>
      <xdr:spPr>
        <a:xfrm>
          <a:off x="21323300" y="11002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5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59"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560"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6" name="直線コネクタ 58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8" name="直線コネクタ 58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0" name="直線コネクタ 5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2" name="フローチャート: 判断 59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3" name="フローチャート: 判断 59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94" name="フローチャート: 判断 593"/>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126093</xdr:rowOff>
    </xdr:from>
    <xdr:to>
      <xdr:col>85</xdr:col>
      <xdr:colOff>177800</xdr:colOff>
      <xdr:row>80</xdr:row>
      <xdr:rowOff>56243</xdr:rowOff>
    </xdr:to>
    <xdr:sp macro="" textlink="">
      <xdr:nvSpPr>
        <xdr:cNvPr id="600" name="楕円 599"/>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148970</xdr:rowOff>
    </xdr:from>
    <xdr:ext cx="405111" cy="259045"/>
    <xdr:sp macro="" textlink="">
      <xdr:nvSpPr>
        <xdr:cNvPr id="601" name="【消防施設】&#10;有形固定資産減価償却率該当値テキスト"/>
        <xdr:cNvSpPr txBox="1"/>
      </xdr:nvSpPr>
      <xdr:spPr>
        <a:xfrm>
          <a:off x="163576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602" name="楕円 601"/>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5443</xdr:rowOff>
    </xdr:from>
    <xdr:to>
      <xdr:col>85</xdr:col>
      <xdr:colOff>127000</xdr:colOff>
      <xdr:row>80</xdr:row>
      <xdr:rowOff>34834</xdr:rowOff>
    </xdr:to>
    <xdr:cxnSp macro="">
      <xdr:nvCxnSpPr>
        <xdr:cNvPr id="603" name="直線コネクタ 602"/>
        <xdr:cNvCxnSpPr/>
      </xdr:nvCxnSpPr>
      <xdr:spPr>
        <a:xfrm flipV="1">
          <a:off x="15481300" y="1372144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604"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05"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606"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8" name="直線コネクタ 62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0" name="直線コネクタ 62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2" name="直線コネクタ 63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4" name="フローチャート: 判断 63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5" name="フローチャート: 判断 63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36" name="フローチャート: 判断 635"/>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19304</xdr:rowOff>
    </xdr:from>
    <xdr:to>
      <xdr:col>116</xdr:col>
      <xdr:colOff>114300</xdr:colOff>
      <xdr:row>82</xdr:row>
      <xdr:rowOff>120904</xdr:rowOff>
    </xdr:to>
    <xdr:sp macro="" textlink="">
      <xdr:nvSpPr>
        <xdr:cNvPr id="642" name="楕円 641"/>
        <xdr:cNvSpPr/>
      </xdr:nvSpPr>
      <xdr:spPr>
        <a:xfrm>
          <a:off x="221107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42181</xdr:rowOff>
    </xdr:from>
    <xdr:ext cx="469744" cy="259045"/>
    <xdr:sp macro="" textlink="">
      <xdr:nvSpPr>
        <xdr:cNvPr id="643" name="【消防施設】&#10;一人当たり面積該当値テキスト"/>
        <xdr:cNvSpPr txBox="1"/>
      </xdr:nvSpPr>
      <xdr:spPr>
        <a:xfrm>
          <a:off x="22199600" y="139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23876</xdr:rowOff>
    </xdr:from>
    <xdr:to>
      <xdr:col>112</xdr:col>
      <xdr:colOff>38100</xdr:colOff>
      <xdr:row>82</xdr:row>
      <xdr:rowOff>125476</xdr:rowOff>
    </xdr:to>
    <xdr:sp macro="" textlink="">
      <xdr:nvSpPr>
        <xdr:cNvPr id="644" name="楕円 643"/>
        <xdr:cNvSpPr/>
      </xdr:nvSpPr>
      <xdr:spPr>
        <a:xfrm>
          <a:off x="21272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70104</xdr:rowOff>
    </xdr:from>
    <xdr:to>
      <xdr:col>116</xdr:col>
      <xdr:colOff>63500</xdr:colOff>
      <xdr:row>82</xdr:row>
      <xdr:rowOff>74676</xdr:rowOff>
    </xdr:to>
    <xdr:cxnSp macro="">
      <xdr:nvCxnSpPr>
        <xdr:cNvPr id="645" name="直線コネクタ 644"/>
        <xdr:cNvCxnSpPr/>
      </xdr:nvCxnSpPr>
      <xdr:spPr>
        <a:xfrm flipV="1">
          <a:off x="21323300" y="1412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64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47"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142003</xdr:rowOff>
    </xdr:from>
    <xdr:ext cx="469744" cy="259045"/>
    <xdr:sp macro="" textlink="">
      <xdr:nvSpPr>
        <xdr:cNvPr id="648" name="n_1mainValue【消防施設】&#10;一人当たり面積"/>
        <xdr:cNvSpPr txBox="1"/>
      </xdr:nvSpPr>
      <xdr:spPr>
        <a:xfrm>
          <a:off x="210757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4" name="直線コネクタ 67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8" name="直線コネクタ 6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フローチャート: 判断 67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1" name="フローチャート: 判断 68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82" name="フローチャート: 判断 68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40095</xdr:rowOff>
    </xdr:from>
    <xdr:to>
      <xdr:col>85</xdr:col>
      <xdr:colOff>177800</xdr:colOff>
      <xdr:row>102</xdr:row>
      <xdr:rowOff>141695</xdr:rowOff>
    </xdr:to>
    <xdr:sp macro="" textlink="">
      <xdr:nvSpPr>
        <xdr:cNvPr id="688" name="楕円 687"/>
        <xdr:cNvSpPr/>
      </xdr:nvSpPr>
      <xdr:spPr>
        <a:xfrm>
          <a:off x="16268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62972</xdr:rowOff>
    </xdr:from>
    <xdr:ext cx="405111" cy="259045"/>
    <xdr:sp macro="" textlink="">
      <xdr:nvSpPr>
        <xdr:cNvPr id="689" name="【庁舎】&#10;有形固定資産減価償却率該当値テキスト"/>
        <xdr:cNvSpPr txBox="1"/>
      </xdr:nvSpPr>
      <xdr:spPr>
        <a:xfrm>
          <a:off x="16357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690" name="楕円 689"/>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90895</xdr:rowOff>
    </xdr:from>
    <xdr:to>
      <xdr:col>85</xdr:col>
      <xdr:colOff>127000</xdr:colOff>
      <xdr:row>102</xdr:row>
      <xdr:rowOff>117021</xdr:rowOff>
    </xdr:to>
    <xdr:cxnSp macro="">
      <xdr:nvCxnSpPr>
        <xdr:cNvPr id="691" name="直線コネクタ 690"/>
        <xdr:cNvCxnSpPr/>
      </xdr:nvCxnSpPr>
      <xdr:spPr>
        <a:xfrm flipV="1">
          <a:off x="15481300" y="175787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92"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693"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694" name="n_1mainValue【庁舎】&#10;有形固定資産減価償却率"/>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0" name="直線コネクタ 71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2" name="直線コネクタ 72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4" name="直線コネクタ 72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725" name="【庁舎】&#10;一人当たり面積平均値テキスト"/>
        <xdr:cNvSpPr txBox="1"/>
      </xdr:nvSpPr>
      <xdr:spPr>
        <a:xfrm>
          <a:off x="221996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6" name="フローチャート: 判断 72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7" name="フローチャート: 判断 72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728" name="フローチャート: 判断 727"/>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734" name="楕円 733"/>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735" name="【庁舎】&#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91258</xdr:rowOff>
    </xdr:from>
    <xdr:to>
      <xdr:col>112</xdr:col>
      <xdr:colOff>38100</xdr:colOff>
      <xdr:row>108</xdr:row>
      <xdr:rowOff>21408</xdr:rowOff>
    </xdr:to>
    <xdr:sp macro="" textlink="">
      <xdr:nvSpPr>
        <xdr:cNvPr id="736" name="楕円 735"/>
        <xdr:cNvSpPr/>
      </xdr:nvSpPr>
      <xdr:spPr>
        <a:xfrm>
          <a:off x="21272500" y="184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142058</xdr:rowOff>
    </xdr:to>
    <xdr:cxnSp macro="">
      <xdr:nvCxnSpPr>
        <xdr:cNvPr id="737" name="直線コネクタ 736"/>
        <xdr:cNvCxnSpPr/>
      </xdr:nvCxnSpPr>
      <xdr:spPr>
        <a:xfrm flipV="1">
          <a:off x="21323300" y="18485031"/>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738"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39"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37935</xdr:rowOff>
    </xdr:from>
    <xdr:ext cx="469744" cy="259045"/>
    <xdr:sp macro="" textlink="">
      <xdr:nvSpPr>
        <xdr:cNvPr id="740" name="n_1mainValue【庁舎】&#10;一人当たり面積"/>
        <xdr:cNvSpPr txBox="1"/>
      </xdr:nvSpPr>
      <xdr:spPr>
        <a:xfrm>
          <a:off x="210757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有形固定資産減価償却率は多くの類型において類似団体平均を下回っているが、福祉施設、消防施設、庁舎においては類似団体に比べ特に高い数値となっている。</a:t>
          </a:r>
        </a:p>
        <a:p>
          <a:r>
            <a:rPr kumimoji="1" lang="ja-JP" altLang="en-US" sz="1300">
              <a:latin typeface="ＭＳ Ｐゴシック" panose="020B0600070205080204" pitchFamily="50" charset="-128"/>
              <a:ea typeface="ＭＳ Ｐゴシック" panose="020B0600070205080204" pitchFamily="50" charset="-128"/>
            </a:rPr>
            <a:t>　そのうち、償却率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福祉施設については、近年の利用実績も少ないことから、統合・除却等について検討を行っているところである。また消防施設および庁舎については、平成２２年度に庁舎の耐震改修を完了したほか、適切に日々の修繕を行っているため、管理運用上の問題はない。</a:t>
          </a:r>
        </a:p>
        <a:p>
          <a:r>
            <a:rPr kumimoji="1" lang="ja-JP" altLang="en-US" sz="1300">
              <a:latin typeface="ＭＳ Ｐゴシック" panose="020B0600070205080204" pitchFamily="50" charset="-128"/>
              <a:ea typeface="ＭＳ Ｐゴシック" panose="020B0600070205080204" pitchFamily="50" charset="-128"/>
            </a:rPr>
            <a:t>　一方、類似団体に比べ特に低い減価償却率である体育館については、日々の運動を促進することによる町民の健康増進を目的として、平成２８年に総合体育館を建設したことが要因であり、指定管理者制度を活用することで維持管理にかかる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CF51" sqref="CF51:CM5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15211147</v>
      </c>
      <c r="BO4" s="441"/>
      <c r="BP4" s="441"/>
      <c r="BQ4" s="441"/>
      <c r="BR4" s="441"/>
      <c r="BS4" s="441"/>
      <c r="BT4" s="441"/>
      <c r="BU4" s="442"/>
      <c r="BV4" s="440">
        <v>15285587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3.2</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14936159</v>
      </c>
      <c r="BO5" s="446"/>
      <c r="BP5" s="446"/>
      <c r="BQ5" s="446"/>
      <c r="BR5" s="446"/>
      <c r="BS5" s="446"/>
      <c r="BT5" s="446"/>
      <c r="BU5" s="447"/>
      <c r="BV5" s="445">
        <v>15004107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94.4</v>
      </c>
      <c r="CU5" s="416"/>
      <c r="CV5" s="416"/>
      <c r="CW5" s="416"/>
      <c r="CX5" s="416"/>
      <c r="CY5" s="416"/>
      <c r="CZ5" s="416"/>
      <c r="DA5" s="417"/>
      <c r="DB5" s="415">
        <v>94.9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274988</v>
      </c>
      <c r="BO6" s="446"/>
      <c r="BP6" s="446"/>
      <c r="BQ6" s="446"/>
      <c r="BR6" s="446"/>
      <c r="BS6" s="446"/>
      <c r="BT6" s="446"/>
      <c r="BU6" s="447"/>
      <c r="BV6" s="445">
        <v>281480</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99.1</v>
      </c>
      <c r="CU6" s="596"/>
      <c r="CV6" s="596"/>
      <c r="CW6" s="596"/>
      <c r="CX6" s="596"/>
      <c r="CY6" s="596"/>
      <c r="CZ6" s="596"/>
      <c r="DA6" s="597"/>
      <c r="DB6" s="595">
        <v>99.4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6702</v>
      </c>
      <c r="BO7" s="446"/>
      <c r="BP7" s="446"/>
      <c r="BQ7" s="446"/>
      <c r="BR7" s="446"/>
      <c r="BS7" s="446"/>
      <c r="BT7" s="446"/>
      <c r="BU7" s="447"/>
      <c r="BV7" s="445">
        <v>345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8256173</v>
      </c>
      <c r="CU7" s="446"/>
      <c r="CV7" s="446"/>
      <c r="CW7" s="446"/>
      <c r="CX7" s="446"/>
      <c r="CY7" s="446"/>
      <c r="CZ7" s="446"/>
      <c r="DA7" s="447"/>
      <c r="DB7" s="445">
        <v>8287225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268286</v>
      </c>
      <c r="BO8" s="446"/>
      <c r="BP8" s="446"/>
      <c r="BQ8" s="446"/>
      <c r="BR8" s="446"/>
      <c r="BS8" s="446"/>
      <c r="BT8" s="446"/>
      <c r="BU8" s="447"/>
      <c r="BV8" s="445">
        <v>281135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0.39</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23774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-12849</v>
      </c>
      <c r="BO9" s="446"/>
      <c r="BP9" s="446"/>
      <c r="BQ9" s="446"/>
      <c r="BR9" s="446"/>
      <c r="BS9" s="446"/>
      <c r="BT9" s="446"/>
      <c r="BU9" s="447"/>
      <c r="BV9" s="445">
        <v>-15420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14.7</v>
      </c>
      <c r="CU9" s="416"/>
      <c r="CV9" s="416"/>
      <c r="CW9" s="416"/>
      <c r="CX9" s="416"/>
      <c r="CY9" s="416"/>
      <c r="CZ9" s="416"/>
      <c r="DA9" s="417"/>
      <c r="DB9" s="415">
        <v>14.1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23982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103</v>
      </c>
      <c r="AV10" s="503"/>
      <c r="AW10" s="503"/>
      <c r="AX10" s="503"/>
      <c r="AY10" s="425" t="s">
        <v>114</v>
      </c>
      <c r="AZ10" s="426"/>
      <c r="BA10" s="426"/>
      <c r="BB10" s="426"/>
      <c r="BC10" s="426"/>
      <c r="BD10" s="426"/>
      <c r="BE10" s="426"/>
      <c r="BF10" s="426"/>
      <c r="BG10" s="426"/>
      <c r="BH10" s="426"/>
      <c r="BI10" s="426"/>
      <c r="BJ10" s="426"/>
      <c r="BK10" s="426"/>
      <c r="BL10" s="426"/>
      <c r="BM10" s="427"/>
      <c r="BN10" s="445">
        <v>28717</v>
      </c>
      <c r="BO10" s="446"/>
      <c r="BP10" s="446"/>
      <c r="BQ10" s="446"/>
      <c r="BR10" s="446"/>
      <c r="BS10" s="446"/>
      <c r="BT10" s="446"/>
      <c r="BU10" s="447"/>
      <c r="BV10" s="445">
        <v>72326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103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23661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103</v>
      </c>
      <c r="AV12" s="503"/>
      <c r="AW12" s="503"/>
      <c r="AX12" s="503"/>
      <c r="AY12" s="425" t="s">
        <v>128</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1957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23570</v>
      </c>
      <c r="S13" s="549"/>
      <c r="T13" s="549"/>
      <c r="U13" s="549"/>
      <c r="V13" s="550"/>
      <c r="W13" s="536" t="s">
        <v>131</v>
      </c>
      <c r="X13" s="458"/>
      <c r="Y13" s="458"/>
      <c r="Z13" s="458"/>
      <c r="AA13" s="458"/>
      <c r="AB13" s="459"/>
      <c r="AC13" s="421">
        <v>1553</v>
      </c>
      <c r="AD13" s="422"/>
      <c r="AE13" s="422"/>
      <c r="AF13" s="422"/>
      <c r="AG13" s="423"/>
      <c r="AH13" s="421">
        <v>1567</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-184132</v>
      </c>
      <c r="BO13" s="446"/>
      <c r="BP13" s="446"/>
      <c r="BQ13" s="446"/>
      <c r="BR13" s="446"/>
      <c r="BS13" s="446"/>
      <c r="BT13" s="446"/>
      <c r="BU13" s="447"/>
      <c r="BV13" s="445">
        <v>54949</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10.5</v>
      </c>
      <c r="CU13" s="416"/>
      <c r="CV13" s="416"/>
      <c r="CW13" s="416"/>
      <c r="CX13" s="416"/>
      <c r="CY13" s="416"/>
      <c r="CZ13" s="416"/>
      <c r="DA13" s="417"/>
      <c r="DB13" s="415">
        <v>8.9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23887</v>
      </c>
      <c r="S14" s="549"/>
      <c r="T14" s="549"/>
      <c r="U14" s="549"/>
      <c r="V14" s="550"/>
      <c r="W14" s="551"/>
      <c r="X14" s="461"/>
      <c r="Y14" s="461"/>
      <c r="Z14" s="461"/>
      <c r="AA14" s="461"/>
      <c r="AB14" s="462"/>
      <c r="AC14" s="541">
        <v>12.4</v>
      </c>
      <c r="AD14" s="542"/>
      <c r="AE14" s="542"/>
      <c r="AF14" s="542"/>
      <c r="AG14" s="543"/>
      <c r="AH14" s="541">
        <v>12.9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83.7</v>
      </c>
      <c r="CU14" s="553"/>
      <c r="CV14" s="553"/>
      <c r="CW14" s="553"/>
      <c r="CX14" s="553"/>
      <c r="CY14" s="553"/>
      <c r="CZ14" s="553"/>
      <c r="DA14" s="554"/>
      <c r="DB14" s="552">
        <v>74.599999999999994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130</v>
      </c>
      <c r="N15" s="546"/>
      <c r="O15" s="546"/>
      <c r="P15" s="546"/>
      <c r="Q15" s="547"/>
      <c r="R15" s="548">
        <v>23818</v>
      </c>
      <c r="S15" s="549"/>
      <c r="T15" s="549"/>
      <c r="U15" s="549"/>
      <c r="V15" s="550"/>
      <c r="W15" s="536" t="s">
        <v>138</v>
      </c>
      <c r="X15" s="458"/>
      <c r="Y15" s="458"/>
      <c r="Z15" s="458"/>
      <c r="AA15" s="458"/>
      <c r="AB15" s="459"/>
      <c r="AC15" s="421">
        <v>2452</v>
      </c>
      <c r="AD15" s="422"/>
      <c r="AE15" s="422"/>
      <c r="AF15" s="422"/>
      <c r="AG15" s="423"/>
      <c r="AH15" s="421">
        <v>2179</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2914302</v>
      </c>
      <c r="BO15" s="441"/>
      <c r="BP15" s="441"/>
      <c r="BQ15" s="441"/>
      <c r="BR15" s="441"/>
      <c r="BS15" s="441"/>
      <c r="BT15" s="441"/>
      <c r="BU15" s="442"/>
      <c r="BV15" s="440">
        <v>2841308</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117</v>
      </c>
      <c r="S16" s="534"/>
      <c r="T16" s="534"/>
      <c r="U16" s="534"/>
      <c r="V16" s="535"/>
      <c r="W16" s="551"/>
      <c r="X16" s="461"/>
      <c r="Y16" s="461"/>
      <c r="Z16" s="461"/>
      <c r="AA16" s="461"/>
      <c r="AB16" s="462"/>
      <c r="AC16" s="541">
        <v>19.600000000000001</v>
      </c>
      <c r="AD16" s="542"/>
      <c r="AE16" s="542"/>
      <c r="AF16" s="542"/>
      <c r="AG16" s="543"/>
      <c r="AH16" s="541">
        <v>18</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7100049</v>
      </c>
      <c r="BO16" s="446"/>
      <c r="BP16" s="446"/>
      <c r="BQ16" s="446"/>
      <c r="BR16" s="446"/>
      <c r="BS16" s="446"/>
      <c r="BT16" s="446"/>
      <c r="BU16" s="447"/>
      <c r="BV16" s="445">
        <v>7169702</v>
      </c>
      <c r="BW16" s="446"/>
      <c r="BX16" s="446"/>
      <c r="BY16" s="446"/>
      <c r="BZ16" s="446"/>
      <c r="CA16" s="446"/>
      <c r="CB16" s="446"/>
      <c r="CC16" s="447"/>
      <c r="CD16" s="180"/>
      <c r="CE16" s="443" t="s">
        <v>143</v>
      </c>
      <c r="CF16" s="443"/>
      <c r="CG16" s="443"/>
      <c r="CH16" s="443"/>
      <c r="CI16" s="443"/>
      <c r="CJ16" s="443"/>
      <c r="CK16" s="443"/>
      <c r="CL16" s="443"/>
      <c r="CM16" s="443"/>
      <c r="CN16" s="443"/>
      <c r="CO16" s="443"/>
      <c r="CP16" s="443"/>
      <c r="CQ16" s="443"/>
      <c r="CR16" s="443"/>
      <c r="CS16" s="444"/>
      <c r="CT16" s="415">
        <v>11.5</v>
      </c>
      <c r="CU16" s="416"/>
      <c r="CV16" s="416"/>
      <c r="CW16" s="416"/>
      <c r="CX16" s="416"/>
      <c r="CY16" s="416"/>
      <c r="CZ16" s="416"/>
      <c r="DA16" s="417"/>
      <c r="DB16" s="415">
        <v>2.4</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8535</v>
      </c>
      <c r="AD17" s="422"/>
      <c r="AE17" s="422"/>
      <c r="AF17" s="422"/>
      <c r="AG17" s="423"/>
      <c r="AH17" s="421">
        <v>8384</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3674706</v>
      </c>
      <c r="BO17" s="446"/>
      <c r="BP17" s="446"/>
      <c r="BQ17" s="446"/>
      <c r="BR17" s="446"/>
      <c r="BS17" s="446"/>
      <c r="BT17" s="446"/>
      <c r="BU17" s="447"/>
      <c r="BV17" s="445">
        <v>3577278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684.87</v>
      </c>
      <c r="M18" s="510"/>
      <c r="N18" s="510"/>
      <c r="O18" s="510"/>
      <c r="P18" s="510"/>
      <c r="Q18" s="510"/>
      <c r="R18" s="511"/>
      <c r="S18" s="511"/>
      <c r="T18" s="511"/>
      <c r="U18" s="511"/>
      <c r="V18" s="512"/>
      <c r="W18" s="526"/>
      <c r="X18" s="527"/>
      <c r="Y18" s="527"/>
      <c r="Z18" s="527"/>
      <c r="AA18" s="527"/>
      <c r="AB18" s="537"/>
      <c r="AC18" s="409">
        <v>68.099999999999994</v>
      </c>
      <c r="AD18" s="410"/>
      <c r="AE18" s="410"/>
      <c r="AF18" s="410"/>
      <c r="AG18" s="513"/>
      <c r="AH18" s="409">
        <v>69.099999999999994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7966465</v>
      </c>
      <c r="BO18" s="446"/>
      <c r="BP18" s="446"/>
      <c r="BQ18" s="446"/>
      <c r="BR18" s="446"/>
      <c r="BS18" s="446"/>
      <c r="BT18" s="446"/>
      <c r="BU18" s="447"/>
      <c r="BV18" s="445">
        <v>7974368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35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9844024</v>
      </c>
      <c r="BO19" s="446"/>
      <c r="BP19" s="446"/>
      <c r="BQ19" s="446"/>
      <c r="BR19" s="446"/>
      <c r="BS19" s="446"/>
      <c r="BT19" s="446"/>
      <c r="BU19" s="447"/>
      <c r="BV19" s="445">
        <v>9668606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10437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18324413</v>
      </c>
      <c r="BO23" s="446"/>
      <c r="BP23" s="446"/>
      <c r="BQ23" s="446"/>
      <c r="BR23" s="446"/>
      <c r="BS23" s="446"/>
      <c r="BT23" s="446"/>
      <c r="BU23" s="447"/>
      <c r="BV23" s="445">
        <v>18329803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8470</v>
      </c>
      <c r="R24" s="422"/>
      <c r="S24" s="422"/>
      <c r="T24" s="422"/>
      <c r="U24" s="422"/>
      <c r="V24" s="423"/>
      <c r="W24" s="487"/>
      <c r="X24" s="478"/>
      <c r="Y24" s="479"/>
      <c r="Z24" s="418" t="s">
        <v>162</v>
      </c>
      <c r="AA24" s="419"/>
      <c r="AB24" s="419"/>
      <c r="AC24" s="419"/>
      <c r="AD24" s="419"/>
      <c r="AE24" s="419"/>
      <c r="AF24" s="419"/>
      <c r="AG24" s="420"/>
      <c r="AH24" s="421">
        <v>200</v>
      </c>
      <c r="AI24" s="422"/>
      <c r="AJ24" s="422"/>
      <c r="AK24" s="422"/>
      <c r="AL24" s="423"/>
      <c r="AM24" s="421">
        <v>583000</v>
      </c>
      <c r="AN24" s="422"/>
      <c r="AO24" s="422"/>
      <c r="AP24" s="422"/>
      <c r="AQ24" s="422"/>
      <c r="AR24" s="423"/>
      <c r="AS24" s="421">
        <v>2915</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17787433</v>
      </c>
      <c r="BO24" s="446"/>
      <c r="BP24" s="446"/>
      <c r="BQ24" s="446"/>
      <c r="BR24" s="446"/>
      <c r="BS24" s="446"/>
      <c r="BT24" s="446"/>
      <c r="BU24" s="447"/>
      <c r="BV24" s="445">
        <v>17918643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6790</v>
      </c>
      <c r="R25" s="422"/>
      <c r="S25" s="422"/>
      <c r="T25" s="422"/>
      <c r="U25" s="422"/>
      <c r="V25" s="423"/>
      <c r="W25" s="487"/>
      <c r="X25" s="478"/>
      <c r="Y25" s="479"/>
      <c r="Z25" s="418" t="s">
        <v>165</v>
      </c>
      <c r="AA25" s="419"/>
      <c r="AB25" s="419"/>
      <c r="AC25" s="419"/>
      <c r="AD25" s="419"/>
      <c r="AE25" s="419"/>
      <c r="AF25" s="419"/>
      <c r="AG25" s="420"/>
      <c r="AH25" s="421" t="s">
        <v>166</v>
      </c>
      <c r="AI25" s="422"/>
      <c r="AJ25" s="422"/>
      <c r="AK25" s="422"/>
      <c r="AL25" s="423"/>
      <c r="AM25" s="421" t="s">
        <v>166</v>
      </c>
      <c r="AN25" s="422"/>
      <c r="AO25" s="422"/>
      <c r="AP25" s="422"/>
      <c r="AQ25" s="422"/>
      <c r="AR25" s="423"/>
      <c r="AS25" s="421" t="s">
        <v>166</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96578</v>
      </c>
      <c r="BO25" s="441"/>
      <c r="BP25" s="441"/>
      <c r="BQ25" s="441"/>
      <c r="BR25" s="441"/>
      <c r="BS25" s="441"/>
      <c r="BT25" s="441"/>
      <c r="BU25" s="442"/>
      <c r="BV25" s="440">
        <v>589234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6110</v>
      </c>
      <c r="R26" s="422"/>
      <c r="S26" s="422"/>
      <c r="T26" s="422"/>
      <c r="U26" s="422"/>
      <c r="V26" s="423"/>
      <c r="W26" s="487"/>
      <c r="X26" s="478"/>
      <c r="Y26" s="479"/>
      <c r="Z26" s="418" t="s">
        <v>169</v>
      </c>
      <c r="AA26" s="500"/>
      <c r="AB26" s="500"/>
      <c r="AC26" s="500"/>
      <c r="AD26" s="500"/>
      <c r="AE26" s="500"/>
      <c r="AF26" s="500"/>
      <c r="AG26" s="501"/>
      <c r="AH26" s="421">
        <v>11</v>
      </c>
      <c r="AI26" s="422"/>
      <c r="AJ26" s="422"/>
      <c r="AK26" s="422"/>
      <c r="AL26" s="423"/>
      <c r="AM26" s="421">
        <v>38720</v>
      </c>
      <c r="AN26" s="422"/>
      <c r="AO26" s="422"/>
      <c r="AP26" s="422"/>
      <c r="AQ26" s="422"/>
      <c r="AR26" s="423"/>
      <c r="AS26" s="421">
        <v>3520</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166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3060</v>
      </c>
      <c r="R27" s="422"/>
      <c r="S27" s="422"/>
      <c r="T27" s="422"/>
      <c r="U27" s="422"/>
      <c r="V27" s="423"/>
      <c r="W27" s="487"/>
      <c r="X27" s="478"/>
      <c r="Y27" s="479"/>
      <c r="Z27" s="418" t="s">
        <v>172</v>
      </c>
      <c r="AA27" s="419"/>
      <c r="AB27" s="419"/>
      <c r="AC27" s="419"/>
      <c r="AD27" s="419"/>
      <c r="AE27" s="419"/>
      <c r="AF27" s="419"/>
      <c r="AG27" s="420"/>
      <c r="AH27" s="421">
        <v>33</v>
      </c>
      <c r="AI27" s="422"/>
      <c r="AJ27" s="422"/>
      <c r="AK27" s="422"/>
      <c r="AL27" s="423"/>
      <c r="AM27" s="421">
        <v>103360</v>
      </c>
      <c r="AN27" s="422"/>
      <c r="AO27" s="422"/>
      <c r="AP27" s="422"/>
      <c r="AQ27" s="422"/>
      <c r="AR27" s="423"/>
      <c r="AS27" s="421">
        <v>3132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451078</v>
      </c>
      <c r="BO27" s="449"/>
      <c r="BP27" s="449"/>
      <c r="BQ27" s="449"/>
      <c r="BR27" s="449"/>
      <c r="BS27" s="449"/>
      <c r="BT27" s="449"/>
      <c r="BU27" s="450"/>
      <c r="BV27" s="448">
        <v>450238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2450</v>
      </c>
      <c r="R28" s="422"/>
      <c r="S28" s="422"/>
      <c r="T28" s="422"/>
      <c r="U28" s="422"/>
      <c r="V28" s="423"/>
      <c r="W28" s="487"/>
      <c r="X28" s="478"/>
      <c r="Y28" s="479"/>
      <c r="Z28" s="418" t="s">
        <v>175</v>
      </c>
      <c r="AA28" s="419"/>
      <c r="AB28" s="419"/>
      <c r="AC28" s="419"/>
      <c r="AD28" s="419"/>
      <c r="AE28" s="419"/>
      <c r="AF28" s="419"/>
      <c r="AG28" s="420"/>
      <c r="AH28" s="421" t="s">
        <v>121</v>
      </c>
      <c r="AI28" s="422"/>
      <c r="AJ28" s="422"/>
      <c r="AK28" s="422"/>
      <c r="AL28" s="423"/>
      <c r="AM28" s="421" t="s">
        <v>121</v>
      </c>
      <c r="AN28" s="422"/>
      <c r="AO28" s="422"/>
      <c r="AP28" s="422"/>
      <c r="AQ28" s="422"/>
      <c r="AR28" s="423"/>
      <c r="AS28" s="421" t="s">
        <v>121</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1075491</v>
      </c>
      <c r="BO28" s="441"/>
      <c r="BP28" s="441"/>
      <c r="BQ28" s="441"/>
      <c r="BR28" s="441"/>
      <c r="BS28" s="441"/>
      <c r="BT28" s="441"/>
      <c r="BU28" s="442"/>
      <c r="BV28" s="440">
        <v>1246774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16</v>
      </c>
      <c r="M29" s="422"/>
      <c r="N29" s="422"/>
      <c r="O29" s="422"/>
      <c r="P29" s="423"/>
      <c r="Q29" s="421">
        <v>2000</v>
      </c>
      <c r="R29" s="422"/>
      <c r="S29" s="422"/>
      <c r="T29" s="422"/>
      <c r="U29" s="422"/>
      <c r="V29" s="423"/>
      <c r="W29" s="488"/>
      <c r="X29" s="489"/>
      <c r="Y29" s="490"/>
      <c r="Z29" s="418" t="s">
        <v>178</v>
      </c>
      <c r="AA29" s="419"/>
      <c r="AB29" s="419"/>
      <c r="AC29" s="419"/>
      <c r="AD29" s="419"/>
      <c r="AE29" s="419"/>
      <c r="AF29" s="419"/>
      <c r="AG29" s="420"/>
      <c r="AH29" s="421">
        <v>233</v>
      </c>
      <c r="AI29" s="422"/>
      <c r="AJ29" s="422"/>
      <c r="AK29" s="422"/>
      <c r="AL29" s="423"/>
      <c r="AM29" s="421">
        <v>686360</v>
      </c>
      <c r="AN29" s="422"/>
      <c r="AO29" s="422"/>
      <c r="AP29" s="422"/>
      <c r="AQ29" s="422"/>
      <c r="AR29" s="423"/>
      <c r="AS29" s="421">
        <v>2946</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434712</v>
      </c>
      <c r="BO29" s="446"/>
      <c r="BP29" s="446"/>
      <c r="BQ29" s="446"/>
      <c r="BR29" s="446"/>
      <c r="BS29" s="446"/>
      <c r="BT29" s="446"/>
      <c r="BU29" s="447"/>
      <c r="BV29" s="445">
        <v>605133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1536498</v>
      </c>
      <c r="BO30" s="449"/>
      <c r="BP30" s="449"/>
      <c r="BQ30" s="449"/>
      <c r="BR30" s="449"/>
      <c r="BS30" s="449"/>
      <c r="BT30" s="449"/>
      <c r="BU30" s="450"/>
      <c r="BV30" s="448">
        <v>1640853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187</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根室北部消防事務組合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中標津町文化スポーツ振興財団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町営牧場特別会計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介護保険事業特別会計（保険事業勘定）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町立中標津病院事業会計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中標津町外2町葬斎組合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中標津町自動車学校</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根室北部衛生組合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中標津都市施設管理センター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介護保険事業特別会計（サービス事業勘定）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根室北部廃棄物処理広域連合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0VmYkEi/wXWrdA4L0TZDi5Re2HYTY/4/FOf+Kl7vApT/ZN2j9BTUGjhFbSpabM5n2zCOHbzNzwj5R7vhzBEgVw==" saltValue="ozpyQQYja+XbJtpOKroD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F51" sqref="CF51:CM52"/>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3216046</v>
      </c>
      <c r="S5" s="707"/>
      <c r="T5" s="707"/>
      <c r="U5" s="707"/>
      <c r="V5" s="707"/>
      <c r="W5" s="707"/>
      <c r="X5" s="707"/>
      <c r="Y5" s="753"/>
      <c r="Z5" s="771">
        <v>21.1</v>
      </c>
      <c r="AA5" s="771"/>
      <c r="AB5" s="771"/>
      <c r="AC5" s="771"/>
      <c r="AD5" s="772">
        <v>3068702</v>
      </c>
      <c r="AE5" s="772"/>
      <c r="AF5" s="772"/>
      <c r="AG5" s="772"/>
      <c r="AH5" s="772"/>
      <c r="AI5" s="772"/>
      <c r="AJ5" s="772"/>
      <c r="AK5" s="772"/>
      <c r="AL5" s="754">
        <v>38.200000000000003</v>
      </c>
      <c r="AM5" s="723"/>
      <c r="AN5" s="723"/>
      <c r="AO5" s="755"/>
      <c r="AP5" s="740" t="s">
        <v>219</v>
      </c>
      <c r="AQ5" s="741"/>
      <c r="AR5" s="741"/>
      <c r="AS5" s="741"/>
      <c r="AT5" s="741"/>
      <c r="AU5" s="741"/>
      <c r="AV5" s="741"/>
      <c r="AW5" s="741"/>
      <c r="AX5" s="741"/>
      <c r="AY5" s="741"/>
      <c r="AZ5" s="741"/>
      <c r="BA5" s="741"/>
      <c r="BB5" s="741"/>
      <c r="BC5" s="741"/>
      <c r="BD5" s="741"/>
      <c r="BE5" s="741"/>
      <c r="BF5" s="742"/>
      <c r="BG5" s="641">
        <v>3060120</v>
      </c>
      <c r="BH5" s="644"/>
      <c r="BI5" s="644"/>
      <c r="BJ5" s="644"/>
      <c r="BK5" s="644"/>
      <c r="BL5" s="644"/>
      <c r="BM5" s="644"/>
      <c r="BN5" s="645"/>
      <c r="BO5" s="703">
        <v>95.2</v>
      </c>
      <c r="BP5" s="703"/>
      <c r="BQ5" s="703"/>
      <c r="BR5" s="703"/>
      <c r="BS5" s="704">
        <v>55797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210018</v>
      </c>
      <c r="S6" s="644"/>
      <c r="T6" s="644"/>
      <c r="U6" s="644"/>
      <c r="V6" s="644"/>
      <c r="W6" s="644"/>
      <c r="X6" s="644"/>
      <c r="Y6" s="645"/>
      <c r="Z6" s="703">
        <v>1.4</v>
      </c>
      <c r="AA6" s="703"/>
      <c r="AB6" s="703"/>
      <c r="AC6" s="703"/>
      <c r="AD6" s="704">
        <v>210018</v>
      </c>
      <c r="AE6" s="704"/>
      <c r="AF6" s="704"/>
      <c r="AG6" s="704"/>
      <c r="AH6" s="704"/>
      <c r="AI6" s="704"/>
      <c r="AJ6" s="704"/>
      <c r="AK6" s="704"/>
      <c r="AL6" s="646">
        <v>2.6</v>
      </c>
      <c r="AM6" s="647"/>
      <c r="AN6" s="647"/>
      <c r="AO6" s="705"/>
      <c r="AP6" s="638" t="s">
        <v>224</v>
      </c>
      <c r="AQ6" s="639"/>
      <c r="AR6" s="639"/>
      <c r="AS6" s="639"/>
      <c r="AT6" s="639"/>
      <c r="AU6" s="639"/>
      <c r="AV6" s="639"/>
      <c r="AW6" s="639"/>
      <c r="AX6" s="639"/>
      <c r="AY6" s="639"/>
      <c r="AZ6" s="639"/>
      <c r="BA6" s="639"/>
      <c r="BB6" s="639"/>
      <c r="BC6" s="639"/>
      <c r="BD6" s="639"/>
      <c r="BE6" s="639"/>
      <c r="BF6" s="640"/>
      <c r="BG6" s="641">
        <v>3060120</v>
      </c>
      <c r="BH6" s="644"/>
      <c r="BI6" s="644"/>
      <c r="BJ6" s="644"/>
      <c r="BK6" s="644"/>
      <c r="BL6" s="644"/>
      <c r="BM6" s="644"/>
      <c r="BN6" s="645"/>
      <c r="BO6" s="703">
        <v>95.2</v>
      </c>
      <c r="BP6" s="703"/>
      <c r="BQ6" s="703"/>
      <c r="BR6" s="703"/>
      <c r="BS6" s="704">
        <v>55797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123663</v>
      </c>
      <c r="CS6" s="644"/>
      <c r="CT6" s="644"/>
      <c r="CU6" s="644"/>
      <c r="CV6" s="644"/>
      <c r="CW6" s="644"/>
      <c r="CX6" s="644"/>
      <c r="CY6" s="645"/>
      <c r="CZ6" s="754">
        <v>0.8</v>
      </c>
      <c r="DA6" s="723"/>
      <c r="DB6" s="723"/>
      <c r="DC6" s="757"/>
      <c r="DD6" s="649">
        <v>1383</v>
      </c>
      <c r="DE6" s="644"/>
      <c r="DF6" s="644"/>
      <c r="DG6" s="644"/>
      <c r="DH6" s="644"/>
      <c r="DI6" s="644"/>
      <c r="DJ6" s="644"/>
      <c r="DK6" s="644"/>
      <c r="DL6" s="644"/>
      <c r="DM6" s="644"/>
      <c r="DN6" s="644"/>
      <c r="DO6" s="644"/>
      <c r="DP6" s="645"/>
      <c r="DQ6" s="649">
        <v>123663</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5500</v>
      </c>
      <c r="S7" s="644"/>
      <c r="T7" s="644"/>
      <c r="U7" s="644"/>
      <c r="V7" s="644"/>
      <c r="W7" s="644"/>
      <c r="X7" s="644"/>
      <c r="Y7" s="645"/>
      <c r="Z7" s="703">
        <v>0</v>
      </c>
      <c r="AA7" s="703"/>
      <c r="AB7" s="703"/>
      <c r="AC7" s="703"/>
      <c r="AD7" s="704">
        <v>5500</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1575887</v>
      </c>
      <c r="BH7" s="644"/>
      <c r="BI7" s="644"/>
      <c r="BJ7" s="644"/>
      <c r="BK7" s="644"/>
      <c r="BL7" s="644"/>
      <c r="BM7" s="644"/>
      <c r="BN7" s="645"/>
      <c r="BO7" s="703">
        <v>49</v>
      </c>
      <c r="BP7" s="703"/>
      <c r="BQ7" s="703"/>
      <c r="BR7" s="703"/>
      <c r="BS7" s="704">
        <v>55797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1243296</v>
      </c>
      <c r="CS7" s="644"/>
      <c r="CT7" s="644"/>
      <c r="CU7" s="644"/>
      <c r="CV7" s="644"/>
      <c r="CW7" s="644"/>
      <c r="CX7" s="644"/>
      <c r="CY7" s="645"/>
      <c r="CZ7" s="703">
        <v>8.3000000000000007</v>
      </c>
      <c r="DA7" s="703"/>
      <c r="DB7" s="703"/>
      <c r="DC7" s="703"/>
      <c r="DD7" s="649">
        <v>18242</v>
      </c>
      <c r="DE7" s="644"/>
      <c r="DF7" s="644"/>
      <c r="DG7" s="644"/>
      <c r="DH7" s="644"/>
      <c r="DI7" s="644"/>
      <c r="DJ7" s="644"/>
      <c r="DK7" s="644"/>
      <c r="DL7" s="644"/>
      <c r="DM7" s="644"/>
      <c r="DN7" s="644"/>
      <c r="DO7" s="644"/>
      <c r="DP7" s="645"/>
      <c r="DQ7" s="649">
        <v>987959</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7848</v>
      </c>
      <c r="S8" s="644"/>
      <c r="T8" s="644"/>
      <c r="U8" s="644"/>
      <c r="V8" s="644"/>
      <c r="W8" s="644"/>
      <c r="X8" s="644"/>
      <c r="Y8" s="645"/>
      <c r="Z8" s="703">
        <v>0.1</v>
      </c>
      <c r="AA8" s="703"/>
      <c r="AB8" s="703"/>
      <c r="AC8" s="703"/>
      <c r="AD8" s="704">
        <v>7848</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36589</v>
      </c>
      <c r="BH8" s="644"/>
      <c r="BI8" s="644"/>
      <c r="BJ8" s="644"/>
      <c r="BK8" s="644"/>
      <c r="BL8" s="644"/>
      <c r="BM8" s="644"/>
      <c r="BN8" s="645"/>
      <c r="BO8" s="703">
        <v>1.1000000000000001</v>
      </c>
      <c r="BP8" s="703"/>
      <c r="BQ8" s="703"/>
      <c r="BR8" s="703"/>
      <c r="BS8" s="649" t="s">
        <v>121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2407183</v>
      </c>
      <c r="CS8" s="644"/>
      <c r="CT8" s="644"/>
      <c r="CU8" s="644"/>
      <c r="CV8" s="644"/>
      <c r="CW8" s="644"/>
      <c r="CX8" s="644"/>
      <c r="CY8" s="645"/>
      <c r="CZ8" s="703">
        <v>16.100000000000001</v>
      </c>
      <c r="DA8" s="703"/>
      <c r="DB8" s="703"/>
      <c r="DC8" s="703"/>
      <c r="DD8" s="649">
        <v>12424</v>
      </c>
      <c r="DE8" s="644"/>
      <c r="DF8" s="644"/>
      <c r="DG8" s="644"/>
      <c r="DH8" s="644"/>
      <c r="DI8" s="644"/>
      <c r="DJ8" s="644"/>
      <c r="DK8" s="644"/>
      <c r="DL8" s="644"/>
      <c r="DM8" s="644"/>
      <c r="DN8" s="644"/>
      <c r="DO8" s="644"/>
      <c r="DP8" s="645"/>
      <c r="DQ8" s="649">
        <v>1241088</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7966</v>
      </c>
      <c r="S9" s="644"/>
      <c r="T9" s="644"/>
      <c r="U9" s="644"/>
      <c r="V9" s="644"/>
      <c r="W9" s="644"/>
      <c r="X9" s="644"/>
      <c r="Y9" s="645"/>
      <c r="Z9" s="703">
        <v>0.1</v>
      </c>
      <c r="AA9" s="703"/>
      <c r="AB9" s="703"/>
      <c r="AC9" s="703"/>
      <c r="AD9" s="704">
        <v>7966</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1238881</v>
      </c>
      <c r="BH9" s="644"/>
      <c r="BI9" s="644"/>
      <c r="BJ9" s="644"/>
      <c r="BK9" s="644"/>
      <c r="BL9" s="644"/>
      <c r="BM9" s="644"/>
      <c r="BN9" s="645"/>
      <c r="BO9" s="703">
        <v>38.5</v>
      </c>
      <c r="BP9" s="703"/>
      <c r="BQ9" s="703"/>
      <c r="BR9" s="703"/>
      <c r="BS9" s="649" t="s">
        <v>234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2636338</v>
      </c>
      <c r="CS9" s="644"/>
      <c r="CT9" s="644"/>
      <c r="CU9" s="644"/>
      <c r="CV9" s="644"/>
      <c r="CW9" s="644"/>
      <c r="CX9" s="644"/>
      <c r="CY9" s="645"/>
      <c r="CZ9" s="703">
        <v>17.7</v>
      </c>
      <c r="DA9" s="703"/>
      <c r="DB9" s="703"/>
      <c r="DC9" s="703"/>
      <c r="DD9" s="649">
        <v>24221</v>
      </c>
      <c r="DE9" s="644"/>
      <c r="DF9" s="644"/>
      <c r="DG9" s="644"/>
      <c r="DH9" s="644"/>
      <c r="DI9" s="644"/>
      <c r="DJ9" s="644"/>
      <c r="DK9" s="644"/>
      <c r="DL9" s="644"/>
      <c r="DM9" s="644"/>
      <c r="DN9" s="644"/>
      <c r="DO9" s="644"/>
      <c r="DP9" s="645"/>
      <c r="DQ9" s="649">
        <v>2522185</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234</v>
      </c>
      <c r="AE10" s="704"/>
      <c r="AF10" s="704"/>
      <c r="AG10" s="704"/>
      <c r="AH10" s="704"/>
      <c r="AI10" s="704"/>
      <c r="AJ10" s="704"/>
      <c r="AK10" s="704"/>
      <c r="AL10" s="646" t="s">
        <v>237</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117020</v>
      </c>
      <c r="BH10" s="644"/>
      <c r="BI10" s="644"/>
      <c r="BJ10" s="644"/>
      <c r="BK10" s="644"/>
      <c r="BL10" s="644"/>
      <c r="BM10" s="644"/>
      <c r="BN10" s="645"/>
      <c r="BO10" s="703">
        <v>3.6</v>
      </c>
      <c r="BP10" s="703"/>
      <c r="BQ10" s="703"/>
      <c r="BR10" s="703"/>
      <c r="BS10" s="649">
        <v>19477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30999</v>
      </c>
      <c r="CS10" s="644"/>
      <c r="CT10" s="644"/>
      <c r="CU10" s="644"/>
      <c r="CV10" s="644"/>
      <c r="CW10" s="644"/>
      <c r="CX10" s="644"/>
      <c r="CY10" s="645"/>
      <c r="CZ10" s="703">
        <v>0.2</v>
      </c>
      <c r="DA10" s="703"/>
      <c r="DB10" s="703"/>
      <c r="DC10" s="703"/>
      <c r="DD10" s="649" t="s">
        <v>121</v>
      </c>
      <c r="DE10" s="644"/>
      <c r="DF10" s="644"/>
      <c r="DG10" s="644"/>
      <c r="DH10" s="644"/>
      <c r="DI10" s="644"/>
      <c r="DJ10" s="644"/>
      <c r="DK10" s="644"/>
      <c r="DL10" s="644"/>
      <c r="DM10" s="644"/>
      <c r="DN10" s="644"/>
      <c r="DO10" s="644"/>
      <c r="DP10" s="645"/>
      <c r="DQ10" s="649">
        <v>13929</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237</v>
      </c>
      <c r="S11" s="644"/>
      <c r="T11" s="644"/>
      <c r="U11" s="644"/>
      <c r="V11" s="644"/>
      <c r="W11" s="644"/>
      <c r="X11" s="644"/>
      <c r="Y11" s="645"/>
      <c r="Z11" s="703" t="s">
        <v>121</v>
      </c>
      <c r="AA11" s="703"/>
      <c r="AB11" s="703"/>
      <c r="AC11" s="703"/>
      <c r="AD11" s="704" t="s">
        <v>237</v>
      </c>
      <c r="AE11" s="704"/>
      <c r="AF11" s="704"/>
      <c r="AG11" s="704"/>
      <c r="AH11" s="704"/>
      <c r="AI11" s="704"/>
      <c r="AJ11" s="704"/>
      <c r="AK11" s="704"/>
      <c r="AL11" s="646" t="s">
        <v>237</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183397</v>
      </c>
      <c r="BH11" s="644"/>
      <c r="BI11" s="644"/>
      <c r="BJ11" s="644"/>
      <c r="BK11" s="644"/>
      <c r="BL11" s="644"/>
      <c r="BM11" s="644"/>
      <c r="BN11" s="645"/>
      <c r="BO11" s="703">
        <v>5.7</v>
      </c>
      <c r="BP11" s="703"/>
      <c r="BQ11" s="703"/>
      <c r="BR11" s="703"/>
      <c r="BS11" s="649">
        <v>36320</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2378000</v>
      </c>
      <c r="CS11" s="644"/>
      <c r="CT11" s="644"/>
      <c r="CU11" s="644"/>
      <c r="CV11" s="644"/>
      <c r="CW11" s="644"/>
      <c r="CX11" s="644"/>
      <c r="CY11" s="645"/>
      <c r="CZ11" s="703">
        <v>15.9</v>
      </c>
      <c r="DA11" s="703"/>
      <c r="DB11" s="703"/>
      <c r="DC11" s="703"/>
      <c r="DD11" s="649">
        <v>1728558</v>
      </c>
      <c r="DE11" s="644"/>
      <c r="DF11" s="644"/>
      <c r="DG11" s="644"/>
      <c r="DH11" s="644"/>
      <c r="DI11" s="644"/>
      <c r="DJ11" s="644"/>
      <c r="DK11" s="644"/>
      <c r="DL11" s="644"/>
      <c r="DM11" s="644"/>
      <c r="DN11" s="644"/>
      <c r="DO11" s="644"/>
      <c r="DP11" s="645"/>
      <c r="DQ11" s="649">
        <v>339252</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485234</v>
      </c>
      <c r="S12" s="644"/>
      <c r="T12" s="644"/>
      <c r="U12" s="644"/>
      <c r="V12" s="644"/>
      <c r="W12" s="644"/>
      <c r="X12" s="644"/>
      <c r="Y12" s="645"/>
      <c r="Z12" s="703">
        <v>3.2</v>
      </c>
      <c r="AA12" s="703"/>
      <c r="AB12" s="703"/>
      <c r="AC12" s="703"/>
      <c r="AD12" s="704">
        <v>485234</v>
      </c>
      <c r="AE12" s="704"/>
      <c r="AF12" s="704"/>
      <c r="AG12" s="704"/>
      <c r="AH12" s="704"/>
      <c r="AI12" s="704"/>
      <c r="AJ12" s="704"/>
      <c r="AK12" s="704"/>
      <c r="AL12" s="646">
        <v>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1147902</v>
      </c>
      <c r="BH12" s="644"/>
      <c r="BI12" s="644"/>
      <c r="BJ12" s="644"/>
      <c r="BK12" s="644"/>
      <c r="BL12" s="644"/>
      <c r="BM12" s="644"/>
      <c r="BN12" s="645"/>
      <c r="BO12" s="703">
        <v>35.700000000000003</v>
      </c>
      <c r="BP12" s="703"/>
      <c r="BQ12" s="703"/>
      <c r="BR12" s="703"/>
      <c r="BS12" s="649" t="s">
        <v>237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108780</v>
      </c>
      <c r="CS12" s="644"/>
      <c r="CT12" s="644"/>
      <c r="CU12" s="644"/>
      <c r="CV12" s="644"/>
      <c r="CW12" s="644"/>
      <c r="CX12" s="644"/>
      <c r="CY12" s="645"/>
      <c r="CZ12" s="703">
        <v>0.7</v>
      </c>
      <c r="DA12" s="703"/>
      <c r="DB12" s="703"/>
      <c r="DC12" s="703"/>
      <c r="DD12" s="649">
        <v>4498</v>
      </c>
      <c r="DE12" s="644"/>
      <c r="DF12" s="644"/>
      <c r="DG12" s="644"/>
      <c r="DH12" s="644"/>
      <c r="DI12" s="644"/>
      <c r="DJ12" s="644"/>
      <c r="DK12" s="644"/>
      <c r="DL12" s="644"/>
      <c r="DM12" s="644"/>
      <c r="DN12" s="644"/>
      <c r="DO12" s="644"/>
      <c r="DP12" s="645"/>
      <c r="DQ12" s="649">
        <v>101737</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237</v>
      </c>
      <c r="AA13" s="703"/>
      <c r="AB13" s="703"/>
      <c r="AC13" s="703"/>
      <c r="AD13" s="704" t="s">
        <v>121</v>
      </c>
      <c r="AE13" s="704"/>
      <c r="AF13" s="704"/>
      <c r="AG13" s="704"/>
      <c r="AH13" s="704"/>
      <c r="AI13" s="704"/>
      <c r="AJ13" s="704"/>
      <c r="AK13" s="704"/>
      <c r="AL13" s="646" t="s">
        <v>237</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1125972</v>
      </c>
      <c r="BH13" s="644"/>
      <c r="BI13" s="644"/>
      <c r="BJ13" s="644"/>
      <c r="BK13" s="644"/>
      <c r="BL13" s="644"/>
      <c r="BM13" s="644"/>
      <c r="BN13" s="645"/>
      <c r="BO13" s="703">
        <v>35</v>
      </c>
      <c r="BP13" s="703"/>
      <c r="BQ13" s="703"/>
      <c r="BR13" s="703"/>
      <c r="BS13" s="649" t="s">
        <v>237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2077292</v>
      </c>
      <c r="CS13" s="644"/>
      <c r="CT13" s="644"/>
      <c r="CU13" s="644"/>
      <c r="CV13" s="644"/>
      <c r="CW13" s="644"/>
      <c r="CX13" s="644"/>
      <c r="CY13" s="645"/>
      <c r="CZ13" s="703">
        <v>13.9</v>
      </c>
      <c r="DA13" s="703"/>
      <c r="DB13" s="703"/>
      <c r="DC13" s="703"/>
      <c r="DD13" s="649">
        <v>1253342</v>
      </c>
      <c r="DE13" s="644"/>
      <c r="DF13" s="644"/>
      <c r="DG13" s="644"/>
      <c r="DH13" s="644"/>
      <c r="DI13" s="644"/>
      <c r="DJ13" s="644"/>
      <c r="DK13" s="644"/>
      <c r="DL13" s="644"/>
      <c r="DM13" s="644"/>
      <c r="DN13" s="644"/>
      <c r="DO13" s="644"/>
      <c r="DP13" s="645"/>
      <c r="DQ13" s="649">
        <v>941512</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237</v>
      </c>
      <c r="S14" s="644"/>
      <c r="T14" s="644"/>
      <c r="U14" s="644"/>
      <c r="V14" s="644"/>
      <c r="W14" s="644"/>
      <c r="X14" s="644"/>
      <c r="Y14" s="645"/>
      <c r="Z14" s="703" t="s">
        <v>237</v>
      </c>
      <c r="AA14" s="703"/>
      <c r="AB14" s="703"/>
      <c r="AC14" s="703"/>
      <c r="AD14" s="704" t="s">
        <v>121</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67562</v>
      </c>
      <c r="BH14" s="644"/>
      <c r="BI14" s="644"/>
      <c r="BJ14" s="644"/>
      <c r="BK14" s="644"/>
      <c r="BL14" s="644"/>
      <c r="BM14" s="644"/>
      <c r="BN14" s="645"/>
      <c r="BO14" s="703">
        <v>2.1</v>
      </c>
      <c r="BP14" s="703"/>
      <c r="BQ14" s="703"/>
      <c r="BR14" s="703"/>
      <c r="BS14" s="649" t="s">
        <v>237</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601795</v>
      </c>
      <c r="CS14" s="644"/>
      <c r="CT14" s="644"/>
      <c r="CU14" s="644"/>
      <c r="CV14" s="644"/>
      <c r="CW14" s="644"/>
      <c r="CX14" s="644"/>
      <c r="CY14" s="645"/>
      <c r="CZ14" s="703">
        <v>4</v>
      </c>
      <c r="DA14" s="703"/>
      <c r="DB14" s="703"/>
      <c r="DC14" s="703"/>
      <c r="DD14" s="649">
        <v>139562</v>
      </c>
      <c r="DE14" s="644"/>
      <c r="DF14" s="644"/>
      <c r="DG14" s="644"/>
      <c r="DH14" s="644"/>
      <c r="DI14" s="644"/>
      <c r="DJ14" s="644"/>
      <c r="DK14" s="644"/>
      <c r="DL14" s="644"/>
      <c r="DM14" s="644"/>
      <c r="DN14" s="644"/>
      <c r="DO14" s="644"/>
      <c r="DP14" s="645"/>
      <c r="DQ14" s="649">
        <v>457425</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49799</v>
      </c>
      <c r="S15" s="644"/>
      <c r="T15" s="644"/>
      <c r="U15" s="644"/>
      <c r="V15" s="644"/>
      <c r="W15" s="644"/>
      <c r="X15" s="644"/>
      <c r="Y15" s="645"/>
      <c r="Z15" s="703">
        <v>0.3</v>
      </c>
      <c r="AA15" s="703"/>
      <c r="AB15" s="703"/>
      <c r="AC15" s="703"/>
      <c r="AD15" s="704">
        <v>49799</v>
      </c>
      <c r="AE15" s="704"/>
      <c r="AF15" s="704"/>
      <c r="AG15" s="704"/>
      <c r="AH15" s="704"/>
      <c r="AI15" s="704"/>
      <c r="AJ15" s="704"/>
      <c r="AK15" s="704"/>
      <c r="AL15" s="646">
        <v>0.6</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268769</v>
      </c>
      <c r="BH15" s="644"/>
      <c r="BI15" s="644"/>
      <c r="BJ15" s="644"/>
      <c r="BK15" s="644"/>
      <c r="BL15" s="644"/>
      <c r="BM15" s="644"/>
      <c r="BN15" s="645"/>
      <c r="BO15" s="703">
        <v>8.4</v>
      </c>
      <c r="BP15" s="703"/>
      <c r="BQ15" s="703"/>
      <c r="BR15" s="703"/>
      <c r="BS15" s="649" t="s">
        <v>237</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1723216</v>
      </c>
      <c r="CS15" s="644"/>
      <c r="CT15" s="644"/>
      <c r="CU15" s="644"/>
      <c r="CV15" s="644"/>
      <c r="CW15" s="644"/>
      <c r="CX15" s="644"/>
      <c r="CY15" s="645"/>
      <c r="CZ15" s="703">
        <v>11.5</v>
      </c>
      <c r="DA15" s="703"/>
      <c r="DB15" s="703"/>
      <c r="DC15" s="703"/>
      <c r="DD15" s="649">
        <v>130517</v>
      </c>
      <c r="DE15" s="644"/>
      <c r="DF15" s="644"/>
      <c r="DG15" s="644"/>
      <c r="DH15" s="644"/>
      <c r="DI15" s="644"/>
      <c r="DJ15" s="644"/>
      <c r="DK15" s="644"/>
      <c r="DL15" s="644"/>
      <c r="DM15" s="644"/>
      <c r="DN15" s="644"/>
      <c r="DO15" s="644"/>
      <c r="DP15" s="645"/>
      <c r="DQ15" s="649">
        <v>1395157</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237</v>
      </c>
      <c r="S16" s="644"/>
      <c r="T16" s="644"/>
      <c r="U16" s="644"/>
      <c r="V16" s="644"/>
      <c r="W16" s="644"/>
      <c r="X16" s="644"/>
      <c r="Y16" s="645"/>
      <c r="Z16" s="703" t="s">
        <v>121</v>
      </c>
      <c r="AA16" s="703"/>
      <c r="AB16" s="703"/>
      <c r="AC16" s="703"/>
      <c r="AD16" s="704" t="s">
        <v>234</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237</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20347</v>
      </c>
      <c r="CS16" s="644"/>
      <c r="CT16" s="644"/>
      <c r="CU16" s="644"/>
      <c r="CV16" s="644"/>
      <c r="CW16" s="644"/>
      <c r="CX16" s="644"/>
      <c r="CY16" s="645"/>
      <c r="CZ16" s="703">
        <v>0.1</v>
      </c>
      <c r="DA16" s="703"/>
      <c r="DB16" s="703"/>
      <c r="DC16" s="703"/>
      <c r="DD16" s="649" t="s">
        <v>237</v>
      </c>
      <c r="DE16" s="644"/>
      <c r="DF16" s="644"/>
      <c r="DG16" s="644"/>
      <c r="DH16" s="644"/>
      <c r="DI16" s="644"/>
      <c r="DJ16" s="644"/>
      <c r="DK16" s="644"/>
      <c r="DL16" s="644"/>
      <c r="DM16" s="644"/>
      <c r="DN16" s="644"/>
      <c r="DO16" s="644"/>
      <c r="DP16" s="645"/>
      <c r="DQ16" s="649">
        <v>47</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12414</v>
      </c>
      <c r="S17" s="644"/>
      <c r="T17" s="644"/>
      <c r="U17" s="644"/>
      <c r="V17" s="644"/>
      <c r="W17" s="644"/>
      <c r="X17" s="644"/>
      <c r="Y17" s="645"/>
      <c r="Z17" s="703">
        <v>0.1</v>
      </c>
      <c r="AA17" s="703"/>
      <c r="AB17" s="703"/>
      <c r="AC17" s="703"/>
      <c r="AD17" s="704">
        <v>12414</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237</v>
      </c>
      <c r="BP17" s="703"/>
      <c r="BQ17" s="703"/>
      <c r="BR17" s="703"/>
      <c r="BS17" s="649" t="s">
        <v>237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1585250</v>
      </c>
      <c r="CS17" s="644"/>
      <c r="CT17" s="644"/>
      <c r="CU17" s="644"/>
      <c r="CV17" s="644"/>
      <c r="CW17" s="644"/>
      <c r="CX17" s="644"/>
      <c r="CY17" s="645"/>
      <c r="CZ17" s="703">
        <v>10.6</v>
      </c>
      <c r="DA17" s="703"/>
      <c r="DB17" s="703"/>
      <c r="DC17" s="703"/>
      <c r="DD17" s="649" t="s">
        <v>237</v>
      </c>
      <c r="DE17" s="644"/>
      <c r="DF17" s="644"/>
      <c r="DG17" s="644"/>
      <c r="DH17" s="644"/>
      <c r="DI17" s="644"/>
      <c r="DJ17" s="644"/>
      <c r="DK17" s="644"/>
      <c r="DL17" s="644"/>
      <c r="DM17" s="644"/>
      <c r="DN17" s="644"/>
      <c r="DO17" s="644"/>
      <c r="DP17" s="645"/>
      <c r="DQ17" s="649">
        <v>1445082</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4639416</v>
      </c>
      <c r="S18" s="644"/>
      <c r="T18" s="644"/>
      <c r="U18" s="644"/>
      <c r="V18" s="644"/>
      <c r="W18" s="644"/>
      <c r="X18" s="644"/>
      <c r="Y18" s="645"/>
      <c r="Z18" s="703">
        <v>30.5</v>
      </c>
      <c r="AA18" s="703"/>
      <c r="AB18" s="703"/>
      <c r="AC18" s="703"/>
      <c r="AD18" s="704">
        <v>4181499</v>
      </c>
      <c r="AE18" s="704"/>
      <c r="AF18" s="704"/>
      <c r="AG18" s="704"/>
      <c r="AH18" s="704"/>
      <c r="AI18" s="704"/>
      <c r="AJ18" s="704"/>
      <c r="AK18" s="704"/>
      <c r="AL18" s="646">
        <v>52</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237</v>
      </c>
      <c r="BH18" s="644"/>
      <c r="BI18" s="644"/>
      <c r="BJ18" s="644"/>
      <c r="BK18" s="644"/>
      <c r="BL18" s="644"/>
      <c r="BM18" s="644"/>
      <c r="BN18" s="645"/>
      <c r="BO18" s="703" t="s">
        <v>237</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237</v>
      </c>
      <c r="DA18" s="703"/>
      <c r="DB18" s="703"/>
      <c r="DC18" s="703"/>
      <c r="DD18" s="649" t="s">
        <v>237</v>
      </c>
      <c r="DE18" s="644"/>
      <c r="DF18" s="644"/>
      <c r="DG18" s="644"/>
      <c r="DH18" s="644"/>
      <c r="DI18" s="644"/>
      <c r="DJ18" s="644"/>
      <c r="DK18" s="644"/>
      <c r="DL18" s="644"/>
      <c r="DM18" s="644"/>
      <c r="DN18" s="644"/>
      <c r="DO18" s="644"/>
      <c r="DP18" s="645"/>
      <c r="DQ18" s="649" t="s">
        <v>237</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4181499</v>
      </c>
      <c r="S19" s="644"/>
      <c r="T19" s="644"/>
      <c r="U19" s="644"/>
      <c r="V19" s="644"/>
      <c r="W19" s="644"/>
      <c r="X19" s="644"/>
      <c r="Y19" s="645"/>
      <c r="Z19" s="703">
        <v>27.5</v>
      </c>
      <c r="AA19" s="703"/>
      <c r="AB19" s="703"/>
      <c r="AC19" s="703"/>
      <c r="AD19" s="704">
        <v>4181499</v>
      </c>
      <c r="AE19" s="704"/>
      <c r="AF19" s="704"/>
      <c r="AG19" s="704"/>
      <c r="AH19" s="704"/>
      <c r="AI19" s="704"/>
      <c r="AJ19" s="704"/>
      <c r="AK19" s="704"/>
      <c r="AL19" s="646">
        <v>52</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155926</v>
      </c>
      <c r="BH19" s="644"/>
      <c r="BI19" s="644"/>
      <c r="BJ19" s="644"/>
      <c r="BK19" s="644"/>
      <c r="BL19" s="644"/>
      <c r="BM19" s="644"/>
      <c r="BN19" s="645"/>
      <c r="BO19" s="703">
        <v>4.8</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237</v>
      </c>
      <c r="DA19" s="703"/>
      <c r="DB19" s="703"/>
      <c r="DC19" s="703"/>
      <c r="DD19" s="649" t="s">
        <v>237</v>
      </c>
      <c r="DE19" s="644"/>
      <c r="DF19" s="644"/>
      <c r="DG19" s="644"/>
      <c r="DH19" s="644"/>
      <c r="DI19" s="644"/>
      <c r="DJ19" s="644"/>
      <c r="DK19" s="644"/>
      <c r="DL19" s="644"/>
      <c r="DM19" s="644"/>
      <c r="DN19" s="644"/>
      <c r="DO19" s="644"/>
      <c r="DP19" s="645"/>
      <c r="DQ19" s="649" t="s">
        <v>237</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457917</v>
      </c>
      <c r="S20" s="644"/>
      <c r="T20" s="644"/>
      <c r="U20" s="644"/>
      <c r="V20" s="644"/>
      <c r="W20" s="644"/>
      <c r="X20" s="644"/>
      <c r="Y20" s="645"/>
      <c r="Z20" s="703">
        <v>3</v>
      </c>
      <c r="AA20" s="703"/>
      <c r="AB20" s="703"/>
      <c r="AC20" s="703"/>
      <c r="AD20" s="704" t="s">
        <v>237</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155926</v>
      </c>
      <c r="BH20" s="644"/>
      <c r="BI20" s="644"/>
      <c r="BJ20" s="644"/>
      <c r="BK20" s="644"/>
      <c r="BL20" s="644"/>
      <c r="BM20" s="644"/>
      <c r="BN20" s="645"/>
      <c r="BO20" s="703">
        <v>4.8</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14936159</v>
      </c>
      <c r="CS20" s="644"/>
      <c r="CT20" s="644"/>
      <c r="CU20" s="644"/>
      <c r="CV20" s="644"/>
      <c r="CW20" s="644"/>
      <c r="CX20" s="644"/>
      <c r="CY20" s="645"/>
      <c r="CZ20" s="703">
        <v>100</v>
      </c>
      <c r="DA20" s="703"/>
      <c r="DB20" s="703"/>
      <c r="DC20" s="703"/>
      <c r="DD20" s="649">
        <v>3312747</v>
      </c>
      <c r="DE20" s="644"/>
      <c r="DF20" s="644"/>
      <c r="DG20" s="644"/>
      <c r="DH20" s="644"/>
      <c r="DI20" s="644"/>
      <c r="DJ20" s="644"/>
      <c r="DK20" s="644"/>
      <c r="DL20" s="644"/>
      <c r="DM20" s="644"/>
      <c r="DN20" s="644"/>
      <c r="DO20" s="644"/>
      <c r="DP20" s="645"/>
      <c r="DQ20" s="649">
        <v>9569036</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237</v>
      </c>
      <c r="AE21" s="704"/>
      <c r="AF21" s="704"/>
      <c r="AG21" s="704"/>
      <c r="AH21" s="704"/>
      <c r="AI21" s="704"/>
      <c r="AJ21" s="704"/>
      <c r="AK21" s="704"/>
      <c r="AL21" s="646" t="s">
        <v>121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8582</v>
      </c>
      <c r="BH21" s="644"/>
      <c r="BI21" s="644"/>
      <c r="BJ21" s="644"/>
      <c r="BK21" s="644"/>
      <c r="BL21" s="644"/>
      <c r="BM21" s="644"/>
      <c r="BN21" s="645"/>
      <c r="BO21" s="703">
        <v>0.3</v>
      </c>
      <c r="BP21" s="703"/>
      <c r="BQ21" s="703"/>
      <c r="BR21" s="703"/>
      <c r="BS21" s="649" t="s">
        <v>237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8634241</v>
      </c>
      <c r="S22" s="644"/>
      <c r="T22" s="644"/>
      <c r="U22" s="644"/>
      <c r="V22" s="644"/>
      <c r="W22" s="644"/>
      <c r="X22" s="644"/>
      <c r="Y22" s="645"/>
      <c r="Z22" s="703">
        <v>56.8</v>
      </c>
      <c r="AA22" s="703"/>
      <c r="AB22" s="703"/>
      <c r="AC22" s="703"/>
      <c r="AD22" s="704">
        <v>8028980</v>
      </c>
      <c r="AE22" s="704"/>
      <c r="AF22" s="704"/>
      <c r="AG22" s="704"/>
      <c r="AH22" s="704"/>
      <c r="AI22" s="704"/>
      <c r="AJ22" s="704"/>
      <c r="AK22" s="704"/>
      <c r="AL22" s="646">
        <v>99.9</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237</v>
      </c>
      <c r="BH22" s="644"/>
      <c r="BI22" s="644"/>
      <c r="BJ22" s="644"/>
      <c r="BK22" s="644"/>
      <c r="BL22" s="644"/>
      <c r="BM22" s="644"/>
      <c r="BN22" s="645"/>
      <c r="BO22" s="703" t="s">
        <v>121</v>
      </c>
      <c r="BP22" s="703"/>
      <c r="BQ22" s="703"/>
      <c r="BR22" s="703"/>
      <c r="BS22" s="649" t="s">
        <v>237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2911</v>
      </c>
      <c r="S23" s="644"/>
      <c r="T23" s="644"/>
      <c r="U23" s="644"/>
      <c r="V23" s="644"/>
      <c r="W23" s="644"/>
      <c r="X23" s="644"/>
      <c r="Y23" s="645"/>
      <c r="Z23" s="703">
        <v>0</v>
      </c>
      <c r="AA23" s="703"/>
      <c r="AB23" s="703"/>
      <c r="AC23" s="703"/>
      <c r="AD23" s="704">
        <v>2911</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147344</v>
      </c>
      <c r="BH23" s="644"/>
      <c r="BI23" s="644"/>
      <c r="BJ23" s="644"/>
      <c r="BK23" s="644"/>
      <c r="BL23" s="644"/>
      <c r="BM23" s="644"/>
      <c r="BN23" s="645"/>
      <c r="BO23" s="703">
        <v>4.5999999999999996</v>
      </c>
      <c r="BP23" s="703"/>
      <c r="BQ23" s="703"/>
      <c r="BR23" s="703"/>
      <c r="BS23" s="649" t="s">
        <v>237</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204682</v>
      </c>
      <c r="S24" s="644"/>
      <c r="T24" s="644"/>
      <c r="U24" s="644"/>
      <c r="V24" s="644"/>
      <c r="W24" s="644"/>
      <c r="X24" s="644"/>
      <c r="Y24" s="645"/>
      <c r="Z24" s="703">
        <v>1.3</v>
      </c>
      <c r="AA24" s="703"/>
      <c r="AB24" s="703"/>
      <c r="AC24" s="703"/>
      <c r="AD24" s="704" t="s">
        <v>121</v>
      </c>
      <c r="AE24" s="704"/>
      <c r="AF24" s="704"/>
      <c r="AG24" s="704"/>
      <c r="AH24" s="704"/>
      <c r="AI24" s="704"/>
      <c r="AJ24" s="704"/>
      <c r="AK24" s="704"/>
      <c r="AL24" s="646" t="s">
        <v>237</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4665365</v>
      </c>
      <c r="CS24" s="707"/>
      <c r="CT24" s="707"/>
      <c r="CU24" s="707"/>
      <c r="CV24" s="707"/>
      <c r="CW24" s="707"/>
      <c r="CX24" s="707"/>
      <c r="CY24" s="753"/>
      <c r="CZ24" s="754">
        <v>31.2</v>
      </c>
      <c r="DA24" s="723"/>
      <c r="DB24" s="723"/>
      <c r="DC24" s="757"/>
      <c r="DD24" s="752">
        <v>3563894</v>
      </c>
      <c r="DE24" s="707"/>
      <c r="DF24" s="707"/>
      <c r="DG24" s="707"/>
      <c r="DH24" s="707"/>
      <c r="DI24" s="707"/>
      <c r="DJ24" s="707"/>
      <c r="DK24" s="753"/>
      <c r="DL24" s="752">
        <v>3478374</v>
      </c>
      <c r="DM24" s="707"/>
      <c r="DN24" s="707"/>
      <c r="DO24" s="707"/>
      <c r="DP24" s="707"/>
      <c r="DQ24" s="707"/>
      <c r="DR24" s="707"/>
      <c r="DS24" s="707"/>
      <c r="DT24" s="707"/>
      <c r="DU24" s="707"/>
      <c r="DV24" s="753"/>
      <c r="DW24" s="754">
        <v>41.2</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234759</v>
      </c>
      <c r="S25" s="644"/>
      <c r="T25" s="644"/>
      <c r="U25" s="644"/>
      <c r="V25" s="644"/>
      <c r="W25" s="644"/>
      <c r="X25" s="644"/>
      <c r="Y25" s="645"/>
      <c r="Z25" s="703">
        <v>1.5</v>
      </c>
      <c r="AA25" s="703"/>
      <c r="AB25" s="703"/>
      <c r="AC25" s="703"/>
      <c r="AD25" s="704">
        <v>4931</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237</v>
      </c>
      <c r="BH25" s="644"/>
      <c r="BI25" s="644"/>
      <c r="BJ25" s="644"/>
      <c r="BK25" s="644"/>
      <c r="BL25" s="644"/>
      <c r="BM25" s="644"/>
      <c r="BN25" s="645"/>
      <c r="BO25" s="703" t="s">
        <v>237</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1956193</v>
      </c>
      <c r="CS25" s="642"/>
      <c r="CT25" s="642"/>
      <c r="CU25" s="642"/>
      <c r="CV25" s="642"/>
      <c r="CW25" s="642"/>
      <c r="CX25" s="642"/>
      <c r="CY25" s="643"/>
      <c r="CZ25" s="646">
        <v>13.1</v>
      </c>
      <c r="DA25" s="675"/>
      <c r="DB25" s="675"/>
      <c r="DC25" s="676"/>
      <c r="DD25" s="649">
        <v>1811785</v>
      </c>
      <c r="DE25" s="642"/>
      <c r="DF25" s="642"/>
      <c r="DG25" s="642"/>
      <c r="DH25" s="642"/>
      <c r="DI25" s="642"/>
      <c r="DJ25" s="642"/>
      <c r="DK25" s="643"/>
      <c r="DL25" s="649">
        <v>1726899</v>
      </c>
      <c r="DM25" s="642"/>
      <c r="DN25" s="642"/>
      <c r="DO25" s="642"/>
      <c r="DP25" s="642"/>
      <c r="DQ25" s="642"/>
      <c r="DR25" s="642"/>
      <c r="DS25" s="642"/>
      <c r="DT25" s="642"/>
      <c r="DU25" s="642"/>
      <c r="DV25" s="643"/>
      <c r="DW25" s="646">
        <v>20.5</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101939</v>
      </c>
      <c r="S26" s="644"/>
      <c r="T26" s="644"/>
      <c r="U26" s="644"/>
      <c r="V26" s="644"/>
      <c r="W26" s="644"/>
      <c r="X26" s="644"/>
      <c r="Y26" s="645"/>
      <c r="Z26" s="703">
        <v>0.7</v>
      </c>
      <c r="AA26" s="703"/>
      <c r="AB26" s="703"/>
      <c r="AC26" s="703"/>
      <c r="AD26" s="704" t="s">
        <v>237</v>
      </c>
      <c r="AE26" s="704"/>
      <c r="AF26" s="704"/>
      <c r="AG26" s="704"/>
      <c r="AH26" s="704"/>
      <c r="AI26" s="704"/>
      <c r="AJ26" s="704"/>
      <c r="AK26" s="704"/>
      <c r="AL26" s="646" t="s">
        <v>121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237</v>
      </c>
      <c r="BH26" s="644"/>
      <c r="BI26" s="644"/>
      <c r="BJ26" s="644"/>
      <c r="BK26" s="644"/>
      <c r="BL26" s="644"/>
      <c r="BM26" s="644"/>
      <c r="BN26" s="645"/>
      <c r="BO26" s="703" t="s">
        <v>121</v>
      </c>
      <c r="BP26" s="703"/>
      <c r="BQ26" s="703"/>
      <c r="BR26" s="703"/>
      <c r="BS26" s="649" t="s">
        <v>237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1280449</v>
      </c>
      <c r="CS26" s="644"/>
      <c r="CT26" s="644"/>
      <c r="CU26" s="644"/>
      <c r="CV26" s="644"/>
      <c r="CW26" s="644"/>
      <c r="CX26" s="644"/>
      <c r="CY26" s="645"/>
      <c r="CZ26" s="646">
        <v>8.6</v>
      </c>
      <c r="DA26" s="675"/>
      <c r="DB26" s="675"/>
      <c r="DC26" s="676"/>
      <c r="DD26" s="649">
        <v>1155039</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1207416</v>
      </c>
      <c r="S27" s="644"/>
      <c r="T27" s="644"/>
      <c r="U27" s="644"/>
      <c r="V27" s="644"/>
      <c r="W27" s="644"/>
      <c r="X27" s="644"/>
      <c r="Y27" s="645"/>
      <c r="Z27" s="703">
        <v>7.9</v>
      </c>
      <c r="AA27" s="703"/>
      <c r="AB27" s="703"/>
      <c r="AC27" s="703"/>
      <c r="AD27" s="704" t="s">
        <v>237</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3216046</v>
      </c>
      <c r="BH27" s="644"/>
      <c r="BI27" s="644"/>
      <c r="BJ27" s="644"/>
      <c r="BK27" s="644"/>
      <c r="BL27" s="644"/>
      <c r="BM27" s="644"/>
      <c r="BN27" s="645"/>
      <c r="BO27" s="703">
        <v>100</v>
      </c>
      <c r="BP27" s="703"/>
      <c r="BQ27" s="703"/>
      <c r="BR27" s="703"/>
      <c r="BS27" s="649">
        <v>55797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1124015</v>
      </c>
      <c r="CS27" s="642"/>
      <c r="CT27" s="642"/>
      <c r="CU27" s="642"/>
      <c r="CV27" s="642"/>
      <c r="CW27" s="642"/>
      <c r="CX27" s="642"/>
      <c r="CY27" s="643"/>
      <c r="CZ27" s="646">
        <v>7.5</v>
      </c>
      <c r="DA27" s="675"/>
      <c r="DB27" s="675"/>
      <c r="DC27" s="676"/>
      <c r="DD27" s="649">
        <v>307120</v>
      </c>
      <c r="DE27" s="642"/>
      <c r="DF27" s="642"/>
      <c r="DG27" s="642"/>
      <c r="DH27" s="642"/>
      <c r="DI27" s="642"/>
      <c r="DJ27" s="642"/>
      <c r="DK27" s="643"/>
      <c r="DL27" s="649">
        <v>306486</v>
      </c>
      <c r="DM27" s="642"/>
      <c r="DN27" s="642"/>
      <c r="DO27" s="642"/>
      <c r="DP27" s="642"/>
      <c r="DQ27" s="642"/>
      <c r="DR27" s="642"/>
      <c r="DS27" s="642"/>
      <c r="DT27" s="642"/>
      <c r="DU27" s="642"/>
      <c r="DV27" s="643"/>
      <c r="DW27" s="646">
        <v>3.6</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234</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1585157</v>
      </c>
      <c r="CS28" s="644"/>
      <c r="CT28" s="644"/>
      <c r="CU28" s="644"/>
      <c r="CV28" s="644"/>
      <c r="CW28" s="644"/>
      <c r="CX28" s="644"/>
      <c r="CY28" s="645"/>
      <c r="CZ28" s="646">
        <v>10.6</v>
      </c>
      <c r="DA28" s="675"/>
      <c r="DB28" s="675"/>
      <c r="DC28" s="676"/>
      <c r="DD28" s="649">
        <v>1444989</v>
      </c>
      <c r="DE28" s="644"/>
      <c r="DF28" s="644"/>
      <c r="DG28" s="644"/>
      <c r="DH28" s="644"/>
      <c r="DI28" s="644"/>
      <c r="DJ28" s="644"/>
      <c r="DK28" s="645"/>
      <c r="DL28" s="649">
        <v>1444989</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2320833</v>
      </c>
      <c r="S29" s="644"/>
      <c r="T29" s="644"/>
      <c r="U29" s="644"/>
      <c r="V29" s="644"/>
      <c r="W29" s="644"/>
      <c r="X29" s="644"/>
      <c r="Y29" s="645"/>
      <c r="Z29" s="703">
        <v>15.3</v>
      </c>
      <c r="AA29" s="703"/>
      <c r="AB29" s="703"/>
      <c r="AC29" s="703"/>
      <c r="AD29" s="704" t="s">
        <v>237</v>
      </c>
      <c r="AE29" s="704"/>
      <c r="AF29" s="704"/>
      <c r="AG29" s="704"/>
      <c r="AH29" s="704"/>
      <c r="AI29" s="704"/>
      <c r="AJ29" s="704"/>
      <c r="AK29" s="704"/>
      <c r="AL29" s="646" t="s">
        <v>237</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1584942</v>
      </c>
      <c r="CS29" s="642"/>
      <c r="CT29" s="642"/>
      <c r="CU29" s="642"/>
      <c r="CV29" s="642"/>
      <c r="CW29" s="642"/>
      <c r="CX29" s="642"/>
      <c r="CY29" s="643"/>
      <c r="CZ29" s="646">
        <v>10.6</v>
      </c>
      <c r="DA29" s="675"/>
      <c r="DB29" s="675"/>
      <c r="DC29" s="676"/>
      <c r="DD29" s="649">
        <v>1444774</v>
      </c>
      <c r="DE29" s="642"/>
      <c r="DF29" s="642"/>
      <c r="DG29" s="642"/>
      <c r="DH29" s="642"/>
      <c r="DI29" s="642"/>
      <c r="DJ29" s="642"/>
      <c r="DK29" s="643"/>
      <c r="DL29" s="649">
        <v>1444774</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81527</v>
      </c>
      <c r="S30" s="644"/>
      <c r="T30" s="644"/>
      <c r="U30" s="644"/>
      <c r="V30" s="644"/>
      <c r="W30" s="644"/>
      <c r="X30" s="644"/>
      <c r="Y30" s="645"/>
      <c r="Z30" s="703">
        <v>0.5</v>
      </c>
      <c r="AA30" s="703"/>
      <c r="AB30" s="703"/>
      <c r="AC30" s="703"/>
      <c r="AD30" s="704" t="s">
        <v>121</v>
      </c>
      <c r="AE30" s="704"/>
      <c r="AF30" s="704"/>
      <c r="AG30" s="704"/>
      <c r="AH30" s="704"/>
      <c r="AI30" s="704"/>
      <c r="AJ30" s="704"/>
      <c r="AK30" s="704"/>
      <c r="AL30" s="646" t="s">
        <v>237</v>
      </c>
      <c r="AM30" s="647"/>
      <c r="AN30" s="647"/>
      <c r="AO30" s="705"/>
      <c r="AP30" s="731" t="s">
        <v>301</v>
      </c>
      <c r="AQ30" s="732"/>
      <c r="AR30" s="732"/>
      <c r="AS30" s="732"/>
      <c r="AT30" s="737" t="s">
        <v>302</v>
      </c>
      <c r="AU30" s="210"/>
      <c r="AV30" s="210"/>
      <c r="AW30" s="210"/>
      <c r="AX30" s="740" t="s">
        <v>178</v>
      </c>
      <c r="AY30" s="741"/>
      <c r="AZ30" s="741"/>
      <c r="BA30" s="741"/>
      <c r="BB30" s="741"/>
      <c r="BC30" s="741"/>
      <c r="BD30" s="741"/>
      <c r="BE30" s="741"/>
      <c r="BF30" s="742"/>
      <c r="BG30" s="721">
        <v>99.1</v>
      </c>
      <c r="BH30" s="722"/>
      <c r="BI30" s="722"/>
      <c r="BJ30" s="722"/>
      <c r="BK30" s="722"/>
      <c r="BL30" s="722"/>
      <c r="BM30" s="723">
        <v>96.1</v>
      </c>
      <c r="BN30" s="722"/>
      <c r="BO30" s="722"/>
      <c r="BP30" s="722"/>
      <c r="BQ30" s="724"/>
      <c r="BR30" s="721">
        <v>98.9</v>
      </c>
      <c r="BS30" s="722"/>
      <c r="BT30" s="722"/>
      <c r="BU30" s="722"/>
      <c r="BV30" s="722"/>
      <c r="BW30" s="722"/>
      <c r="BX30" s="723">
        <v>95.9</v>
      </c>
      <c r="BY30" s="722"/>
      <c r="BZ30" s="722"/>
      <c r="CA30" s="722"/>
      <c r="CB30" s="724"/>
      <c r="CD30" s="727"/>
      <c r="CE30" s="728"/>
      <c r="CF30" s="685" t="s">
        <v>303</v>
      </c>
      <c r="CG30" s="682"/>
      <c r="CH30" s="682"/>
      <c r="CI30" s="682"/>
      <c r="CJ30" s="682"/>
      <c r="CK30" s="682"/>
      <c r="CL30" s="682"/>
      <c r="CM30" s="682"/>
      <c r="CN30" s="682"/>
      <c r="CO30" s="682"/>
      <c r="CP30" s="682"/>
      <c r="CQ30" s="683"/>
      <c r="CR30" s="641">
        <v>1430758</v>
      </c>
      <c r="CS30" s="644"/>
      <c r="CT30" s="644"/>
      <c r="CU30" s="644"/>
      <c r="CV30" s="644"/>
      <c r="CW30" s="644"/>
      <c r="CX30" s="644"/>
      <c r="CY30" s="645"/>
      <c r="CZ30" s="646">
        <v>9.6</v>
      </c>
      <c r="DA30" s="675"/>
      <c r="DB30" s="675"/>
      <c r="DC30" s="676"/>
      <c r="DD30" s="649">
        <v>1310430</v>
      </c>
      <c r="DE30" s="644"/>
      <c r="DF30" s="644"/>
      <c r="DG30" s="644"/>
      <c r="DH30" s="644"/>
      <c r="DI30" s="644"/>
      <c r="DJ30" s="644"/>
      <c r="DK30" s="645"/>
      <c r="DL30" s="649">
        <v>1310430</v>
      </c>
      <c r="DM30" s="644"/>
      <c r="DN30" s="644"/>
      <c r="DO30" s="644"/>
      <c r="DP30" s="644"/>
      <c r="DQ30" s="644"/>
      <c r="DR30" s="644"/>
      <c r="DS30" s="644"/>
      <c r="DT30" s="644"/>
      <c r="DU30" s="644"/>
      <c r="DV30" s="645"/>
      <c r="DW30" s="646">
        <v>15.5</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39477</v>
      </c>
      <c r="S31" s="644"/>
      <c r="T31" s="644"/>
      <c r="U31" s="644"/>
      <c r="V31" s="644"/>
      <c r="W31" s="644"/>
      <c r="X31" s="644"/>
      <c r="Y31" s="645"/>
      <c r="Z31" s="703">
        <v>0.3</v>
      </c>
      <c r="AA31" s="703"/>
      <c r="AB31" s="703"/>
      <c r="AC31" s="703"/>
      <c r="AD31" s="704" t="s">
        <v>237</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98.9</v>
      </c>
      <c r="BH31" s="642"/>
      <c r="BI31" s="642"/>
      <c r="BJ31" s="642"/>
      <c r="BK31" s="642"/>
      <c r="BL31" s="642"/>
      <c r="BM31" s="647">
        <v>95.9</v>
      </c>
      <c r="BN31" s="720"/>
      <c r="BO31" s="720"/>
      <c r="BP31" s="720"/>
      <c r="BQ31" s="681"/>
      <c r="BR31" s="719">
        <v>98.8</v>
      </c>
      <c r="BS31" s="642"/>
      <c r="BT31" s="642"/>
      <c r="BU31" s="642"/>
      <c r="BV31" s="642"/>
      <c r="BW31" s="642"/>
      <c r="BX31" s="647">
        <v>95.6</v>
      </c>
      <c r="BY31" s="720"/>
      <c r="BZ31" s="720"/>
      <c r="CA31" s="720"/>
      <c r="CB31" s="681"/>
      <c r="CD31" s="727"/>
      <c r="CE31" s="728"/>
      <c r="CF31" s="685" t="s">
        <v>307</v>
      </c>
      <c r="CG31" s="682"/>
      <c r="CH31" s="682"/>
      <c r="CI31" s="682"/>
      <c r="CJ31" s="682"/>
      <c r="CK31" s="682"/>
      <c r="CL31" s="682"/>
      <c r="CM31" s="682"/>
      <c r="CN31" s="682"/>
      <c r="CO31" s="682"/>
      <c r="CP31" s="682"/>
      <c r="CQ31" s="683"/>
      <c r="CR31" s="641">
        <v>154184</v>
      </c>
      <c r="CS31" s="642"/>
      <c r="CT31" s="642"/>
      <c r="CU31" s="642"/>
      <c r="CV31" s="642"/>
      <c r="CW31" s="642"/>
      <c r="CX31" s="642"/>
      <c r="CY31" s="643"/>
      <c r="CZ31" s="646">
        <v>1</v>
      </c>
      <c r="DA31" s="675"/>
      <c r="DB31" s="675"/>
      <c r="DC31" s="676"/>
      <c r="DD31" s="649">
        <v>134344</v>
      </c>
      <c r="DE31" s="642"/>
      <c r="DF31" s="642"/>
      <c r="DG31" s="642"/>
      <c r="DH31" s="642"/>
      <c r="DI31" s="642"/>
      <c r="DJ31" s="642"/>
      <c r="DK31" s="643"/>
      <c r="DL31" s="649">
        <v>134344</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515553</v>
      </c>
      <c r="S32" s="644"/>
      <c r="T32" s="644"/>
      <c r="U32" s="644"/>
      <c r="V32" s="644"/>
      <c r="W32" s="644"/>
      <c r="X32" s="644"/>
      <c r="Y32" s="645"/>
      <c r="Z32" s="703">
        <v>3.4</v>
      </c>
      <c r="AA32" s="703"/>
      <c r="AB32" s="703"/>
      <c r="AC32" s="703"/>
      <c r="AD32" s="704" t="s">
        <v>121</v>
      </c>
      <c r="AE32" s="704"/>
      <c r="AF32" s="704"/>
      <c r="AG32" s="704"/>
      <c r="AH32" s="704"/>
      <c r="AI32" s="704"/>
      <c r="AJ32" s="704"/>
      <c r="AK32" s="704"/>
      <c r="AL32" s="646" t="s">
        <v>237</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99.1</v>
      </c>
      <c r="BH32" s="657"/>
      <c r="BI32" s="657"/>
      <c r="BJ32" s="657"/>
      <c r="BK32" s="657"/>
      <c r="BL32" s="657"/>
      <c r="BM32" s="701">
        <v>95.5</v>
      </c>
      <c r="BN32" s="657"/>
      <c r="BO32" s="657"/>
      <c r="BP32" s="657"/>
      <c r="BQ32" s="694"/>
      <c r="BR32" s="718">
        <v>98.9</v>
      </c>
      <c r="BS32" s="657"/>
      <c r="BT32" s="657"/>
      <c r="BU32" s="657"/>
      <c r="BV32" s="657"/>
      <c r="BW32" s="657"/>
      <c r="BX32" s="701">
        <v>95.3</v>
      </c>
      <c r="BY32" s="657"/>
      <c r="BZ32" s="657"/>
      <c r="CA32" s="657"/>
      <c r="CB32" s="694"/>
      <c r="CD32" s="729"/>
      <c r="CE32" s="730"/>
      <c r="CF32" s="685" t="s">
        <v>310</v>
      </c>
      <c r="CG32" s="682"/>
      <c r="CH32" s="682"/>
      <c r="CI32" s="682"/>
      <c r="CJ32" s="682"/>
      <c r="CK32" s="682"/>
      <c r="CL32" s="682"/>
      <c r="CM32" s="682"/>
      <c r="CN32" s="682"/>
      <c r="CO32" s="682"/>
      <c r="CP32" s="682"/>
      <c r="CQ32" s="683"/>
      <c r="CR32" s="641">
        <v>215</v>
      </c>
      <c r="CS32" s="644"/>
      <c r="CT32" s="644"/>
      <c r="CU32" s="644"/>
      <c r="CV32" s="644"/>
      <c r="CW32" s="644"/>
      <c r="CX32" s="644"/>
      <c r="CY32" s="645"/>
      <c r="CZ32" s="646">
        <v>0</v>
      </c>
      <c r="DA32" s="675"/>
      <c r="DB32" s="675"/>
      <c r="DC32" s="676"/>
      <c r="DD32" s="649">
        <v>215</v>
      </c>
      <c r="DE32" s="644"/>
      <c r="DF32" s="644"/>
      <c r="DG32" s="644"/>
      <c r="DH32" s="644"/>
      <c r="DI32" s="644"/>
      <c r="DJ32" s="644"/>
      <c r="DK32" s="645"/>
      <c r="DL32" s="649">
        <v>215</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281480</v>
      </c>
      <c r="S33" s="644"/>
      <c r="T33" s="644"/>
      <c r="U33" s="644"/>
      <c r="V33" s="644"/>
      <c r="W33" s="644"/>
      <c r="X33" s="644"/>
      <c r="Y33" s="645"/>
      <c r="Z33" s="703">
        <v>1.9</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6937700</v>
      </c>
      <c r="CS33" s="642"/>
      <c r="CT33" s="642"/>
      <c r="CU33" s="642"/>
      <c r="CV33" s="642"/>
      <c r="CW33" s="642"/>
      <c r="CX33" s="642"/>
      <c r="CY33" s="643"/>
      <c r="CZ33" s="646">
        <v>46.4</v>
      </c>
      <c r="DA33" s="675"/>
      <c r="DB33" s="675"/>
      <c r="DC33" s="676"/>
      <c r="DD33" s="649">
        <v>5759971</v>
      </c>
      <c r="DE33" s="642"/>
      <c r="DF33" s="642"/>
      <c r="DG33" s="642"/>
      <c r="DH33" s="642"/>
      <c r="DI33" s="642"/>
      <c r="DJ33" s="642"/>
      <c r="DK33" s="643"/>
      <c r="DL33" s="649">
        <v>4488091</v>
      </c>
      <c r="DM33" s="642"/>
      <c r="DN33" s="642"/>
      <c r="DO33" s="642"/>
      <c r="DP33" s="642"/>
      <c r="DQ33" s="642"/>
      <c r="DR33" s="642"/>
      <c r="DS33" s="642"/>
      <c r="DT33" s="642"/>
      <c r="DU33" s="642"/>
      <c r="DV33" s="643"/>
      <c r="DW33" s="646">
        <v>53.2</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160961</v>
      </c>
      <c r="S34" s="644"/>
      <c r="T34" s="644"/>
      <c r="U34" s="644"/>
      <c r="V34" s="644"/>
      <c r="W34" s="644"/>
      <c r="X34" s="644"/>
      <c r="Y34" s="645"/>
      <c r="Z34" s="703">
        <v>1.1000000000000001</v>
      </c>
      <c r="AA34" s="703"/>
      <c r="AB34" s="703"/>
      <c r="AC34" s="703"/>
      <c r="AD34" s="704">
        <v>345</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2072034</v>
      </c>
      <c r="CS34" s="644"/>
      <c r="CT34" s="644"/>
      <c r="CU34" s="644"/>
      <c r="CV34" s="644"/>
      <c r="CW34" s="644"/>
      <c r="CX34" s="644"/>
      <c r="CY34" s="645"/>
      <c r="CZ34" s="646">
        <v>13.9</v>
      </c>
      <c r="DA34" s="675"/>
      <c r="DB34" s="675"/>
      <c r="DC34" s="676"/>
      <c r="DD34" s="649">
        <v>1554598</v>
      </c>
      <c r="DE34" s="644"/>
      <c r="DF34" s="644"/>
      <c r="DG34" s="644"/>
      <c r="DH34" s="644"/>
      <c r="DI34" s="644"/>
      <c r="DJ34" s="644"/>
      <c r="DK34" s="645"/>
      <c r="DL34" s="649">
        <v>1325197</v>
      </c>
      <c r="DM34" s="644"/>
      <c r="DN34" s="644"/>
      <c r="DO34" s="644"/>
      <c r="DP34" s="644"/>
      <c r="DQ34" s="644"/>
      <c r="DR34" s="644"/>
      <c r="DS34" s="644"/>
      <c r="DT34" s="644"/>
      <c r="DU34" s="644"/>
      <c r="DV34" s="645"/>
      <c r="DW34" s="646">
        <v>15.7</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1425368</v>
      </c>
      <c r="S35" s="644"/>
      <c r="T35" s="644"/>
      <c r="U35" s="644"/>
      <c r="V35" s="644"/>
      <c r="W35" s="644"/>
      <c r="X35" s="644"/>
      <c r="Y35" s="645"/>
      <c r="Z35" s="703">
        <v>9.4</v>
      </c>
      <c r="AA35" s="703"/>
      <c r="AB35" s="703"/>
      <c r="AC35" s="703"/>
      <c r="AD35" s="704" t="s">
        <v>121</v>
      </c>
      <c r="AE35" s="704"/>
      <c r="AF35" s="704"/>
      <c r="AG35" s="704"/>
      <c r="AH35" s="704"/>
      <c r="AI35" s="704"/>
      <c r="AJ35" s="704"/>
      <c r="AK35" s="704"/>
      <c r="AL35" s="646" t="s">
        <v>237</v>
      </c>
      <c r="AM35" s="647"/>
      <c r="AN35" s="647"/>
      <c r="AO35" s="705"/>
      <c r="AP35" s="214"/>
      <c r="AQ35" s="709" t="s">
        <v>318</v>
      </c>
      <c r="AR35" s="710"/>
      <c r="AS35" s="710"/>
      <c r="AT35" s="710"/>
      <c r="AU35" s="710"/>
      <c r="AV35" s="710"/>
      <c r="AW35" s="710"/>
      <c r="AX35" s="710"/>
      <c r="AY35" s="711"/>
      <c r="AZ35" s="706">
        <v>2698773</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143887</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259713</v>
      </c>
      <c r="CS35" s="642"/>
      <c r="CT35" s="642"/>
      <c r="CU35" s="642"/>
      <c r="CV35" s="642"/>
      <c r="CW35" s="642"/>
      <c r="CX35" s="642"/>
      <c r="CY35" s="643"/>
      <c r="CZ35" s="646">
        <v>1.7</v>
      </c>
      <c r="DA35" s="675"/>
      <c r="DB35" s="675"/>
      <c r="DC35" s="676"/>
      <c r="DD35" s="649">
        <v>226339</v>
      </c>
      <c r="DE35" s="642"/>
      <c r="DF35" s="642"/>
      <c r="DG35" s="642"/>
      <c r="DH35" s="642"/>
      <c r="DI35" s="642"/>
      <c r="DJ35" s="642"/>
      <c r="DK35" s="643"/>
      <c r="DL35" s="649">
        <v>190898</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237</v>
      </c>
      <c r="AA36" s="703"/>
      <c r="AB36" s="703"/>
      <c r="AC36" s="703"/>
      <c r="AD36" s="704" t="s">
        <v>121</v>
      </c>
      <c r="AE36" s="704"/>
      <c r="AF36" s="704"/>
      <c r="AG36" s="704"/>
      <c r="AH36" s="704"/>
      <c r="AI36" s="704"/>
      <c r="AJ36" s="704"/>
      <c r="AK36" s="704"/>
      <c r="AL36" s="646" t="s">
        <v>237</v>
      </c>
      <c r="AM36" s="647"/>
      <c r="AN36" s="647"/>
      <c r="AO36" s="705"/>
      <c r="AQ36" s="678" t="s">
        <v>322</v>
      </c>
      <c r="AR36" s="679"/>
      <c r="AS36" s="679"/>
      <c r="AT36" s="679"/>
      <c r="AU36" s="679"/>
      <c r="AV36" s="679"/>
      <c r="AW36" s="679"/>
      <c r="AX36" s="679"/>
      <c r="AY36" s="680"/>
      <c r="AZ36" s="641">
        <v>1590843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121027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3088716</v>
      </c>
      <c r="CS36" s="644"/>
      <c r="CT36" s="644"/>
      <c r="CU36" s="644"/>
      <c r="CV36" s="644"/>
      <c r="CW36" s="644"/>
      <c r="CX36" s="644"/>
      <c r="CY36" s="645"/>
      <c r="CZ36" s="646">
        <v>20.7</v>
      </c>
      <c r="DA36" s="675"/>
      <c r="DB36" s="675"/>
      <c r="DC36" s="676"/>
      <c r="DD36" s="649">
        <v>2742539</v>
      </c>
      <c r="DE36" s="644"/>
      <c r="DF36" s="644"/>
      <c r="DG36" s="644"/>
      <c r="DH36" s="644"/>
      <c r="DI36" s="644"/>
      <c r="DJ36" s="644"/>
      <c r="DK36" s="645"/>
      <c r="DL36" s="649">
        <v>2136242</v>
      </c>
      <c r="DM36" s="644"/>
      <c r="DN36" s="644"/>
      <c r="DO36" s="644"/>
      <c r="DP36" s="644"/>
      <c r="DQ36" s="644"/>
      <c r="DR36" s="644"/>
      <c r="DS36" s="644"/>
      <c r="DT36" s="644"/>
      <c r="DU36" s="644"/>
      <c r="DV36" s="645"/>
      <c r="DW36" s="646">
        <v>25.3</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399968</v>
      </c>
      <c r="S37" s="644"/>
      <c r="T37" s="644"/>
      <c r="U37" s="644"/>
      <c r="V37" s="644"/>
      <c r="W37" s="644"/>
      <c r="X37" s="644"/>
      <c r="Y37" s="645"/>
      <c r="Z37" s="703">
        <v>2.6</v>
      </c>
      <c r="AA37" s="703"/>
      <c r="AB37" s="703"/>
      <c r="AC37" s="703"/>
      <c r="AD37" s="704" t="s">
        <v>237</v>
      </c>
      <c r="AE37" s="704"/>
      <c r="AF37" s="704"/>
      <c r="AG37" s="704"/>
      <c r="AH37" s="704"/>
      <c r="AI37" s="704"/>
      <c r="AJ37" s="704"/>
      <c r="AK37" s="704"/>
      <c r="AL37" s="646" t="s">
        <v>237</v>
      </c>
      <c r="AM37" s="647"/>
      <c r="AN37" s="647"/>
      <c r="AO37" s="705"/>
      <c r="AQ37" s="678" t="s">
        <v>326</v>
      </c>
      <c r="AR37" s="679"/>
      <c r="AS37" s="679"/>
      <c r="AT37" s="679"/>
      <c r="AU37" s="679"/>
      <c r="AV37" s="679"/>
      <c r="AW37" s="679"/>
      <c r="AX37" s="679"/>
      <c r="AY37" s="680"/>
      <c r="AZ37" s="641">
        <v>345642</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3350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945386</v>
      </c>
      <c r="CS37" s="642"/>
      <c r="CT37" s="642"/>
      <c r="CU37" s="642"/>
      <c r="CV37" s="642"/>
      <c r="CW37" s="642"/>
      <c r="CX37" s="642"/>
      <c r="CY37" s="643"/>
      <c r="CZ37" s="646">
        <v>6.3</v>
      </c>
      <c r="DA37" s="675"/>
      <c r="DB37" s="675"/>
      <c r="DC37" s="676"/>
      <c r="DD37" s="649">
        <v>945375</v>
      </c>
      <c r="DE37" s="642"/>
      <c r="DF37" s="642"/>
      <c r="DG37" s="642"/>
      <c r="DH37" s="642"/>
      <c r="DI37" s="642"/>
      <c r="DJ37" s="642"/>
      <c r="DK37" s="643"/>
      <c r="DL37" s="649">
        <v>868235</v>
      </c>
      <c r="DM37" s="642"/>
      <c r="DN37" s="642"/>
      <c r="DO37" s="642"/>
      <c r="DP37" s="642"/>
      <c r="DQ37" s="642"/>
      <c r="DR37" s="642"/>
      <c r="DS37" s="642"/>
      <c r="DT37" s="642"/>
      <c r="DU37" s="642"/>
      <c r="DV37" s="643"/>
      <c r="DW37" s="646">
        <v>10.3</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15211147</v>
      </c>
      <c r="S38" s="693"/>
      <c r="T38" s="693"/>
      <c r="U38" s="693"/>
      <c r="V38" s="693"/>
      <c r="W38" s="693"/>
      <c r="X38" s="693"/>
      <c r="Y38" s="698"/>
      <c r="Z38" s="699">
        <v>100</v>
      </c>
      <c r="AA38" s="699"/>
      <c r="AB38" s="699"/>
      <c r="AC38" s="699"/>
      <c r="AD38" s="700">
        <v>8037167</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73851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6042</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1107930</v>
      </c>
      <c r="CS38" s="644"/>
      <c r="CT38" s="644"/>
      <c r="CU38" s="644"/>
      <c r="CV38" s="644"/>
      <c r="CW38" s="644"/>
      <c r="CX38" s="644"/>
      <c r="CY38" s="645"/>
      <c r="CZ38" s="646">
        <v>7.4</v>
      </c>
      <c r="DA38" s="675"/>
      <c r="DB38" s="675"/>
      <c r="DC38" s="676"/>
      <c r="DD38" s="649">
        <v>953192</v>
      </c>
      <c r="DE38" s="644"/>
      <c r="DF38" s="644"/>
      <c r="DG38" s="644"/>
      <c r="DH38" s="644"/>
      <c r="DI38" s="644"/>
      <c r="DJ38" s="644"/>
      <c r="DK38" s="645"/>
      <c r="DL38" s="649">
        <v>832315</v>
      </c>
      <c r="DM38" s="644"/>
      <c r="DN38" s="644"/>
      <c r="DO38" s="644"/>
      <c r="DP38" s="644"/>
      <c r="DQ38" s="644"/>
      <c r="DR38" s="644"/>
      <c r="DS38" s="644"/>
      <c r="DT38" s="644"/>
      <c r="DU38" s="644"/>
      <c r="DV38" s="645"/>
      <c r="DW38" s="646">
        <v>9.9</v>
      </c>
      <c r="DX38" s="675"/>
      <c r="DY38" s="675"/>
      <c r="DZ38" s="675"/>
      <c r="EA38" s="675"/>
      <c r="EB38" s="675"/>
      <c r="EC38" s="677"/>
    </row>
    <row r="39" spans="2:133" ht="11.25" customHeight="1">
      <c r="AQ39" s="678" t="s">
        <v>333</v>
      </c>
      <c r="AR39" s="679"/>
      <c r="AS39" s="679"/>
      <c r="AT39" s="679"/>
      <c r="AU39" s="679"/>
      <c r="AV39" s="679"/>
      <c r="AW39" s="679"/>
      <c r="AX39" s="679"/>
      <c r="AY39" s="680"/>
      <c r="AZ39" s="641" t="s">
        <v>237</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128</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69494</v>
      </c>
      <c r="CS39" s="642"/>
      <c r="CT39" s="642"/>
      <c r="CU39" s="642"/>
      <c r="CV39" s="642"/>
      <c r="CW39" s="642"/>
      <c r="CX39" s="642"/>
      <c r="CY39" s="643"/>
      <c r="CZ39" s="646">
        <v>0.5</v>
      </c>
      <c r="DA39" s="675"/>
      <c r="DB39" s="675"/>
      <c r="DC39" s="676"/>
      <c r="DD39" s="649">
        <v>892</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210314</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87</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339813</v>
      </c>
      <c r="CS40" s="644"/>
      <c r="CT40" s="644"/>
      <c r="CU40" s="644"/>
      <c r="CV40" s="644"/>
      <c r="CW40" s="644"/>
      <c r="CX40" s="644"/>
      <c r="CY40" s="645"/>
      <c r="CZ40" s="646">
        <v>2.2999999999999998</v>
      </c>
      <c r="DA40" s="675"/>
      <c r="DB40" s="675"/>
      <c r="DC40" s="676"/>
      <c r="DD40" s="649">
        <v>282411</v>
      </c>
      <c r="DE40" s="644"/>
      <c r="DF40" s="644"/>
      <c r="DG40" s="644"/>
      <c r="DH40" s="644"/>
      <c r="DI40" s="644"/>
      <c r="DJ40" s="644"/>
      <c r="DK40" s="645"/>
      <c r="DL40" s="649">
        <v>3439</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340</v>
      </c>
      <c r="AR41" s="691"/>
      <c r="AS41" s="691"/>
      <c r="AT41" s="691"/>
      <c r="AU41" s="691"/>
      <c r="AV41" s="691"/>
      <c r="AW41" s="691"/>
      <c r="AX41" s="691"/>
      <c r="AY41" s="692"/>
      <c r="AZ41" s="656">
        <v>478123</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252</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237</v>
      </c>
      <c r="CS41" s="642"/>
      <c r="CT41" s="642"/>
      <c r="CU41" s="642"/>
      <c r="CV41" s="642"/>
      <c r="CW41" s="642"/>
      <c r="CX41" s="642"/>
      <c r="CY41" s="643"/>
      <c r="CZ41" s="646" t="s">
        <v>121</v>
      </c>
      <c r="DA41" s="675"/>
      <c r="DB41" s="675"/>
      <c r="DC41" s="676"/>
      <c r="DD41" s="649" t="s">
        <v>234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3333094</v>
      </c>
      <c r="CS42" s="644"/>
      <c r="CT42" s="644"/>
      <c r="CU42" s="644"/>
      <c r="CV42" s="644"/>
      <c r="CW42" s="644"/>
      <c r="CX42" s="644"/>
      <c r="CY42" s="645"/>
      <c r="CZ42" s="646">
        <v>22.3</v>
      </c>
      <c r="DA42" s="647"/>
      <c r="DB42" s="647"/>
      <c r="DC42" s="648"/>
      <c r="DD42" s="649">
        <v>245171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2100</v>
      </c>
      <c r="CS43" s="642"/>
      <c r="CT43" s="642"/>
      <c r="CU43" s="642"/>
      <c r="CV43" s="642"/>
      <c r="CW43" s="642"/>
      <c r="CX43" s="642"/>
      <c r="CY43" s="643"/>
      <c r="CZ43" s="646">
        <v>0</v>
      </c>
      <c r="DA43" s="675"/>
      <c r="DB43" s="675"/>
      <c r="DC43" s="676"/>
      <c r="DD43" s="649">
        <v>2100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3312747</v>
      </c>
      <c r="CS44" s="644"/>
      <c r="CT44" s="644"/>
      <c r="CU44" s="644"/>
      <c r="CV44" s="644"/>
      <c r="CW44" s="644"/>
      <c r="CX44" s="644"/>
      <c r="CY44" s="645"/>
      <c r="CZ44" s="646">
        <v>22.2</v>
      </c>
      <c r="DA44" s="647"/>
      <c r="DB44" s="647"/>
      <c r="DC44" s="648"/>
      <c r="DD44" s="649">
        <v>245124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2411005</v>
      </c>
      <c r="CS45" s="642"/>
      <c r="CT45" s="642"/>
      <c r="CU45" s="642"/>
      <c r="CV45" s="642"/>
      <c r="CW45" s="642"/>
      <c r="CX45" s="642"/>
      <c r="CY45" s="643"/>
      <c r="CZ45" s="646">
        <v>16.100000000000001</v>
      </c>
      <c r="DA45" s="675"/>
      <c r="DB45" s="675"/>
      <c r="DC45" s="676"/>
      <c r="DD45" s="649">
        <v>43983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797400</v>
      </c>
      <c r="CS46" s="644"/>
      <c r="CT46" s="644"/>
      <c r="CU46" s="644"/>
      <c r="CV46" s="644"/>
      <c r="CW46" s="644"/>
      <c r="CX46" s="644"/>
      <c r="CY46" s="645"/>
      <c r="CZ46" s="646">
        <v>5.3</v>
      </c>
      <c r="DA46" s="647"/>
      <c r="DB46" s="647"/>
      <c r="DC46" s="648"/>
      <c r="DD46" s="649">
        <v>197727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20347</v>
      </c>
      <c r="CS47" s="642"/>
      <c r="CT47" s="642"/>
      <c r="CU47" s="642"/>
      <c r="CV47" s="642"/>
      <c r="CW47" s="642"/>
      <c r="CX47" s="642"/>
      <c r="CY47" s="643"/>
      <c r="CZ47" s="646">
        <v>0.1</v>
      </c>
      <c r="DA47" s="675"/>
      <c r="DB47" s="675"/>
      <c r="DC47" s="676"/>
      <c r="DD47" s="649">
        <v>47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237</v>
      </c>
      <c r="CS48" s="644"/>
      <c r="CT48" s="644"/>
      <c r="CU48" s="644"/>
      <c r="CV48" s="644"/>
      <c r="CW48" s="644"/>
      <c r="CX48" s="644"/>
      <c r="CY48" s="645"/>
      <c r="CZ48" s="646" t="s">
        <v>237</v>
      </c>
      <c r="DA48" s="647"/>
      <c r="DB48" s="647"/>
      <c r="DC48" s="648"/>
      <c r="DD48" s="649" t="s">
        <v>237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14936159</v>
      </c>
      <c r="CS49" s="657"/>
      <c r="CT49" s="657"/>
      <c r="CU49" s="657"/>
      <c r="CV49" s="657"/>
      <c r="CW49" s="657"/>
      <c r="CX49" s="657"/>
      <c r="CY49" s="658"/>
      <c r="CZ49" s="659">
        <v>100</v>
      </c>
      <c r="DA49" s="660"/>
      <c r="DB49" s="660"/>
      <c r="DC49" s="661"/>
      <c r="DD49" s="662">
        <v>9569036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oMH/pUDK9A4HFCizwA8qXO/NXtruHvwXmrtwuri7RI1GpSbnaizcGIWVFzEn//juTJhRfZbe8JRNG09VoBSVSA==" saltValue="BL2JZfVdO+MlPe/ZeTUD7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A7" zoomScaleNormal="100" zoomScaleSheetLayoutView="70" workbookViewId="0">
      <selection activeCell="CF51" sqref="CF51:CM5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15151</v>
      </c>
      <c r="R7" s="1174"/>
      <c r="S7" s="1174"/>
      <c r="T7" s="1174"/>
      <c r="U7" s="1174"/>
      <c r="V7" s="1174">
        <v>14876</v>
      </c>
      <c r="W7" s="1174"/>
      <c r="X7" s="1174"/>
      <c r="Y7" s="1174"/>
      <c r="Z7" s="1174"/>
      <c r="AA7" s="1174">
        <v>275</v>
      </c>
      <c r="AB7" s="1174"/>
      <c r="AC7" s="1174"/>
      <c r="AD7" s="1174"/>
      <c r="AE7" s="1175"/>
      <c r="AF7" s="1176">
        <v>268</v>
      </c>
      <c r="AG7" s="1177"/>
      <c r="AH7" s="1177"/>
      <c r="AI7" s="1177"/>
      <c r="AJ7" s="1178"/>
      <c r="AK7" s="1160">
        <v>516</v>
      </c>
      <c r="AL7" s="1161"/>
      <c r="AM7" s="1161"/>
      <c r="AN7" s="1161"/>
      <c r="AO7" s="1161"/>
      <c r="AP7" s="1161">
        <v>18163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582</v>
      </c>
      <c r="BT7" s="1165"/>
      <c r="BU7" s="1165"/>
      <c r="BV7" s="1165"/>
      <c r="BW7" s="1165"/>
      <c r="BX7" s="1165"/>
      <c r="BY7" s="1165"/>
      <c r="BZ7" s="1165"/>
      <c r="CA7" s="1165"/>
      <c r="CB7" s="1165"/>
      <c r="CC7" s="1165"/>
      <c r="CD7" s="1165"/>
      <c r="CE7" s="1165"/>
      <c r="CF7" s="1165"/>
      <c r="CG7" s="1166"/>
      <c r="CH7" s="1157">
        <v>-1</v>
      </c>
      <c r="CI7" s="1158"/>
      <c r="CJ7" s="1158"/>
      <c r="CK7" s="1158"/>
      <c r="CL7" s="1159"/>
      <c r="CM7" s="1157">
        <v>188</v>
      </c>
      <c r="CN7" s="1158"/>
      <c r="CO7" s="1158"/>
      <c r="CP7" s="1158"/>
      <c r="CQ7" s="1159"/>
      <c r="CR7" s="1157">
        <v>5</v>
      </c>
      <c r="CS7" s="1158"/>
      <c r="CT7" s="1158"/>
      <c r="CU7" s="1158"/>
      <c r="CV7" s="1159"/>
      <c r="CW7" s="1157">
        <v>5</v>
      </c>
      <c r="CX7" s="1158"/>
      <c r="CY7" s="1158"/>
      <c r="CZ7" s="1158"/>
      <c r="DA7" s="1159"/>
      <c r="DB7" s="1157" t="s">
        <v>586</v>
      </c>
      <c r="DC7" s="1158"/>
      <c r="DD7" s="1158"/>
      <c r="DE7" s="1158"/>
      <c r="DF7" s="1159"/>
      <c r="DG7" s="1157" t="s">
        <v>586</v>
      </c>
      <c r="DH7" s="1158"/>
      <c r="DI7" s="1158"/>
      <c r="DJ7" s="1158"/>
      <c r="DK7" s="1159"/>
      <c r="DL7" s="1157" t="s">
        <v>586</v>
      </c>
      <c r="DM7" s="1158"/>
      <c r="DN7" s="1158"/>
      <c r="DO7" s="1158"/>
      <c r="DP7" s="1159"/>
      <c r="DQ7" s="1157" t="s">
        <v>586</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70</v>
      </c>
      <c r="R8" s="1113"/>
      <c r="S8" s="1113"/>
      <c r="T8" s="1113"/>
      <c r="U8" s="1113"/>
      <c r="V8" s="1113">
        <v>70</v>
      </c>
      <c r="W8" s="1113"/>
      <c r="X8" s="1113"/>
      <c r="Y8" s="1113"/>
      <c r="Z8" s="1113"/>
      <c r="AA8" s="1113">
        <v>0</v>
      </c>
      <c r="AB8" s="1113"/>
      <c r="AC8" s="1113"/>
      <c r="AD8" s="1113"/>
      <c r="AE8" s="1114"/>
      <c r="AF8" s="1088" t="s">
        <v>121</v>
      </c>
      <c r="AG8" s="1089"/>
      <c r="AH8" s="1089"/>
      <c r="AI8" s="1089"/>
      <c r="AJ8" s="1090"/>
      <c r="AK8" s="1155">
        <v>10</v>
      </c>
      <c r="AL8" s="1156"/>
      <c r="AM8" s="1156"/>
      <c r="AN8" s="1156"/>
      <c r="AO8" s="1156"/>
      <c r="AP8" s="1156">
        <v>162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583</v>
      </c>
      <c r="BT8" s="1084"/>
      <c r="BU8" s="1084"/>
      <c r="BV8" s="1084"/>
      <c r="BW8" s="1084"/>
      <c r="BX8" s="1084"/>
      <c r="BY8" s="1084"/>
      <c r="BZ8" s="1084"/>
      <c r="CA8" s="1084"/>
      <c r="CB8" s="1084"/>
      <c r="CC8" s="1084"/>
      <c r="CD8" s="1084"/>
      <c r="CE8" s="1084"/>
      <c r="CF8" s="1084"/>
      <c r="CG8" s="1085"/>
      <c r="CH8" s="1058">
        <v>18</v>
      </c>
      <c r="CI8" s="1059"/>
      <c r="CJ8" s="1059"/>
      <c r="CK8" s="1059"/>
      <c r="CL8" s="1060"/>
      <c r="CM8" s="1058">
        <v>150</v>
      </c>
      <c r="CN8" s="1059"/>
      <c r="CO8" s="1059"/>
      <c r="CP8" s="1059"/>
      <c r="CQ8" s="1060"/>
      <c r="CR8" s="1058">
        <v>10</v>
      </c>
      <c r="CS8" s="1059"/>
      <c r="CT8" s="1059"/>
      <c r="CU8" s="1059"/>
      <c r="CV8" s="1060"/>
      <c r="CW8" s="1058" t="s">
        <v>585</v>
      </c>
      <c r="CX8" s="1059"/>
      <c r="CY8" s="1059"/>
      <c r="CZ8" s="1059"/>
      <c r="DA8" s="1060"/>
      <c r="DB8" s="1058" t="s">
        <v>585</v>
      </c>
      <c r="DC8" s="1059"/>
      <c r="DD8" s="1059"/>
      <c r="DE8" s="1059"/>
      <c r="DF8" s="1060"/>
      <c r="DG8" s="1058" t="s">
        <v>585</v>
      </c>
      <c r="DH8" s="1059"/>
      <c r="DI8" s="1059"/>
      <c r="DJ8" s="1059"/>
      <c r="DK8" s="1060"/>
      <c r="DL8" s="1058" t="s">
        <v>585</v>
      </c>
      <c r="DM8" s="1059"/>
      <c r="DN8" s="1059"/>
      <c r="DO8" s="1059"/>
      <c r="DP8" s="1060"/>
      <c r="DQ8" s="1058" t="s">
        <v>585</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584</v>
      </c>
      <c r="BT9" s="1084"/>
      <c r="BU9" s="1084"/>
      <c r="BV9" s="1084"/>
      <c r="BW9" s="1084"/>
      <c r="BX9" s="1084"/>
      <c r="BY9" s="1084"/>
      <c r="BZ9" s="1084"/>
      <c r="CA9" s="1084"/>
      <c r="CB9" s="1084"/>
      <c r="CC9" s="1084"/>
      <c r="CD9" s="1084"/>
      <c r="CE9" s="1084"/>
      <c r="CF9" s="1084"/>
      <c r="CG9" s="1085"/>
      <c r="CH9" s="1058">
        <v>1</v>
      </c>
      <c r="CI9" s="1059"/>
      <c r="CJ9" s="1059"/>
      <c r="CK9" s="1059"/>
      <c r="CL9" s="1060"/>
      <c r="CM9" s="1058">
        <v>23</v>
      </c>
      <c r="CN9" s="1059"/>
      <c r="CO9" s="1059"/>
      <c r="CP9" s="1059"/>
      <c r="CQ9" s="1060"/>
      <c r="CR9" s="1058">
        <v>7</v>
      </c>
      <c r="CS9" s="1059"/>
      <c r="CT9" s="1059"/>
      <c r="CU9" s="1059"/>
      <c r="CV9" s="1060"/>
      <c r="CW9" s="1058" t="s">
        <v>585</v>
      </c>
      <c r="CX9" s="1059"/>
      <c r="CY9" s="1059"/>
      <c r="CZ9" s="1059"/>
      <c r="DA9" s="1060"/>
      <c r="DB9" s="1058" t="s">
        <v>585</v>
      </c>
      <c r="DC9" s="1059"/>
      <c r="DD9" s="1059"/>
      <c r="DE9" s="1059"/>
      <c r="DF9" s="1060"/>
      <c r="DG9" s="1058" t="s">
        <v>585</v>
      </c>
      <c r="DH9" s="1059"/>
      <c r="DI9" s="1059"/>
      <c r="DJ9" s="1059"/>
      <c r="DK9" s="1060"/>
      <c r="DL9" s="1058" t="s">
        <v>585</v>
      </c>
      <c r="DM9" s="1059"/>
      <c r="DN9" s="1059"/>
      <c r="DO9" s="1059"/>
      <c r="DP9" s="1060"/>
      <c r="DQ9" s="1058" t="s">
        <v>585</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15211</v>
      </c>
      <c r="R23" s="1138"/>
      <c r="S23" s="1138"/>
      <c r="T23" s="1138"/>
      <c r="U23" s="1138"/>
      <c r="V23" s="1138">
        <v>14936</v>
      </c>
      <c r="W23" s="1138"/>
      <c r="X23" s="1138"/>
      <c r="Y23" s="1138"/>
      <c r="Z23" s="1138"/>
      <c r="AA23" s="1138">
        <v>275</v>
      </c>
      <c r="AB23" s="1138"/>
      <c r="AC23" s="1138"/>
      <c r="AD23" s="1138"/>
      <c r="AE23" s="1139"/>
      <c r="AF23" s="1140">
        <v>268</v>
      </c>
      <c r="AG23" s="1138"/>
      <c r="AH23" s="1138"/>
      <c r="AI23" s="1138"/>
      <c r="AJ23" s="1141"/>
      <c r="AK23" s="1142"/>
      <c r="AL23" s="1143"/>
      <c r="AM23" s="1143"/>
      <c r="AN23" s="1143"/>
      <c r="AO23" s="1143"/>
      <c r="AP23" s="1138">
        <v>18325</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3060</v>
      </c>
      <c r="R28" s="1123"/>
      <c r="S28" s="1123"/>
      <c r="T28" s="1123"/>
      <c r="U28" s="1123"/>
      <c r="V28" s="1123">
        <v>2916</v>
      </c>
      <c r="W28" s="1123"/>
      <c r="X28" s="1123"/>
      <c r="Y28" s="1123"/>
      <c r="Z28" s="1123"/>
      <c r="AA28" s="1123">
        <v>144</v>
      </c>
      <c r="AB28" s="1123"/>
      <c r="AC28" s="1123"/>
      <c r="AD28" s="1123"/>
      <c r="AE28" s="1124"/>
      <c r="AF28" s="1125">
        <v>144</v>
      </c>
      <c r="AG28" s="1123"/>
      <c r="AH28" s="1123"/>
      <c r="AI28" s="1123"/>
      <c r="AJ28" s="1126"/>
      <c r="AK28" s="1127">
        <v>287</v>
      </c>
      <c r="AL28" s="1115"/>
      <c r="AM28" s="1115"/>
      <c r="AN28" s="1115"/>
      <c r="AO28" s="1115"/>
      <c r="AP28" s="1115" t="s">
        <v>567</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1460</v>
      </c>
      <c r="R29" s="1113"/>
      <c r="S29" s="1113"/>
      <c r="T29" s="1113"/>
      <c r="U29" s="1113"/>
      <c r="V29" s="1113">
        <v>1426</v>
      </c>
      <c r="W29" s="1113"/>
      <c r="X29" s="1113"/>
      <c r="Y29" s="1113"/>
      <c r="Z29" s="1113"/>
      <c r="AA29" s="1113">
        <v>34</v>
      </c>
      <c r="AB29" s="1113"/>
      <c r="AC29" s="1113"/>
      <c r="AD29" s="1113"/>
      <c r="AE29" s="1114"/>
      <c r="AF29" s="1088">
        <v>34</v>
      </c>
      <c r="AG29" s="1089"/>
      <c r="AH29" s="1089"/>
      <c r="AI29" s="1089"/>
      <c r="AJ29" s="1090"/>
      <c r="AK29" s="1049">
        <v>260</v>
      </c>
      <c r="AL29" s="1040"/>
      <c r="AM29" s="1040"/>
      <c r="AN29" s="1040"/>
      <c r="AO29" s="1040"/>
      <c r="AP29" s="1050" t="s">
        <v>568</v>
      </c>
      <c r="AQ29" s="1048"/>
      <c r="AR29" s="1048"/>
      <c r="AS29" s="1048"/>
      <c r="AT29" s="1049"/>
      <c r="AU29" s="1040" t="s">
        <v>569</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247</v>
      </c>
      <c r="R30" s="1113"/>
      <c r="S30" s="1113"/>
      <c r="T30" s="1113"/>
      <c r="U30" s="1113"/>
      <c r="V30" s="1113">
        <v>246</v>
      </c>
      <c r="W30" s="1113"/>
      <c r="X30" s="1113"/>
      <c r="Y30" s="1113"/>
      <c r="Z30" s="1113"/>
      <c r="AA30" s="1113">
        <v>1</v>
      </c>
      <c r="AB30" s="1113"/>
      <c r="AC30" s="1113"/>
      <c r="AD30" s="1113"/>
      <c r="AE30" s="1114"/>
      <c r="AF30" s="1088">
        <v>1</v>
      </c>
      <c r="AG30" s="1089"/>
      <c r="AH30" s="1089"/>
      <c r="AI30" s="1089"/>
      <c r="AJ30" s="1090"/>
      <c r="AK30" s="1049">
        <v>76</v>
      </c>
      <c r="AL30" s="1040"/>
      <c r="AM30" s="1040"/>
      <c r="AN30" s="1040"/>
      <c r="AO30" s="1040"/>
      <c r="AP30" s="1050" t="s">
        <v>568</v>
      </c>
      <c r="AQ30" s="1048"/>
      <c r="AR30" s="1048"/>
      <c r="AS30" s="1048"/>
      <c r="AT30" s="1049"/>
      <c r="AU30" s="1040" t="s">
        <v>569</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9</v>
      </c>
      <c r="R31" s="1113"/>
      <c r="S31" s="1113"/>
      <c r="T31" s="1113"/>
      <c r="U31" s="1113"/>
      <c r="V31" s="1113">
        <v>4</v>
      </c>
      <c r="W31" s="1113"/>
      <c r="X31" s="1113"/>
      <c r="Y31" s="1113"/>
      <c r="Z31" s="1113"/>
      <c r="AA31" s="1113">
        <v>5</v>
      </c>
      <c r="AB31" s="1113"/>
      <c r="AC31" s="1113"/>
      <c r="AD31" s="1113"/>
      <c r="AE31" s="1114"/>
      <c r="AF31" s="1088">
        <v>5</v>
      </c>
      <c r="AG31" s="1089"/>
      <c r="AH31" s="1089"/>
      <c r="AI31" s="1089"/>
      <c r="AJ31" s="1090"/>
      <c r="AK31" s="1049" t="s">
        <v>566</v>
      </c>
      <c r="AL31" s="1040"/>
      <c r="AM31" s="1040"/>
      <c r="AN31" s="1040"/>
      <c r="AO31" s="1040"/>
      <c r="AP31" s="1050" t="s">
        <v>568</v>
      </c>
      <c r="AQ31" s="1048"/>
      <c r="AR31" s="1048"/>
      <c r="AS31" s="1048"/>
      <c r="AT31" s="1049"/>
      <c r="AU31" s="1040" t="s">
        <v>569</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450</v>
      </c>
      <c r="R32" s="1113"/>
      <c r="S32" s="1113"/>
      <c r="T32" s="1113"/>
      <c r="U32" s="1113"/>
      <c r="V32" s="1113">
        <v>412</v>
      </c>
      <c r="W32" s="1113"/>
      <c r="X32" s="1113"/>
      <c r="Y32" s="1113"/>
      <c r="Z32" s="1113"/>
      <c r="AA32" s="1113">
        <v>38</v>
      </c>
      <c r="AB32" s="1113"/>
      <c r="AC32" s="1113"/>
      <c r="AD32" s="1113"/>
      <c r="AE32" s="1114"/>
      <c r="AF32" s="1088">
        <v>1492</v>
      </c>
      <c r="AG32" s="1089"/>
      <c r="AH32" s="1089"/>
      <c r="AI32" s="1089"/>
      <c r="AJ32" s="1090"/>
      <c r="AK32" s="1049" t="s">
        <v>566</v>
      </c>
      <c r="AL32" s="1040"/>
      <c r="AM32" s="1040"/>
      <c r="AN32" s="1040"/>
      <c r="AO32" s="1040"/>
      <c r="AP32" s="1040">
        <v>2181</v>
      </c>
      <c r="AQ32" s="1040"/>
      <c r="AR32" s="1040"/>
      <c r="AS32" s="1040"/>
      <c r="AT32" s="1040"/>
      <c r="AU32" s="1040" t="s">
        <v>569</v>
      </c>
      <c r="AV32" s="1040"/>
      <c r="AW32" s="1040"/>
      <c r="AX32" s="1040"/>
      <c r="AY32" s="1040"/>
      <c r="AZ32" s="1111"/>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398</v>
      </c>
      <c r="C33" s="1107"/>
      <c r="D33" s="1107"/>
      <c r="E33" s="1107"/>
      <c r="F33" s="1107"/>
      <c r="G33" s="1107"/>
      <c r="H33" s="1107"/>
      <c r="I33" s="1107"/>
      <c r="J33" s="1107"/>
      <c r="K33" s="1107"/>
      <c r="L33" s="1107"/>
      <c r="M33" s="1107"/>
      <c r="N33" s="1107"/>
      <c r="O33" s="1107"/>
      <c r="P33" s="1108"/>
      <c r="Q33" s="1112">
        <v>3910</v>
      </c>
      <c r="R33" s="1113"/>
      <c r="S33" s="1113"/>
      <c r="T33" s="1113"/>
      <c r="U33" s="1113"/>
      <c r="V33" s="1113">
        <v>4110</v>
      </c>
      <c r="W33" s="1113"/>
      <c r="X33" s="1113"/>
      <c r="Y33" s="1113"/>
      <c r="Z33" s="1113"/>
      <c r="AA33" s="1113">
        <v>-200</v>
      </c>
      <c r="AB33" s="1113"/>
      <c r="AC33" s="1113"/>
      <c r="AD33" s="1113"/>
      <c r="AE33" s="1114"/>
      <c r="AF33" s="1088">
        <v>-317</v>
      </c>
      <c r="AG33" s="1089"/>
      <c r="AH33" s="1089"/>
      <c r="AI33" s="1089"/>
      <c r="AJ33" s="1090"/>
      <c r="AK33" s="1049">
        <v>1591</v>
      </c>
      <c r="AL33" s="1040"/>
      <c r="AM33" s="1040"/>
      <c r="AN33" s="1040"/>
      <c r="AO33" s="1040"/>
      <c r="AP33" s="1040">
        <v>3538</v>
      </c>
      <c r="AQ33" s="1040"/>
      <c r="AR33" s="1040"/>
      <c r="AS33" s="1040"/>
      <c r="AT33" s="1040"/>
      <c r="AU33" s="1040">
        <v>2601</v>
      </c>
      <c r="AV33" s="1040"/>
      <c r="AW33" s="1040"/>
      <c r="AX33" s="1040"/>
      <c r="AY33" s="1040"/>
      <c r="AZ33" s="1111"/>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399</v>
      </c>
      <c r="C34" s="1107"/>
      <c r="D34" s="1107"/>
      <c r="E34" s="1107"/>
      <c r="F34" s="1107"/>
      <c r="G34" s="1107"/>
      <c r="H34" s="1107"/>
      <c r="I34" s="1107"/>
      <c r="J34" s="1107"/>
      <c r="K34" s="1107"/>
      <c r="L34" s="1107"/>
      <c r="M34" s="1107"/>
      <c r="N34" s="1107"/>
      <c r="O34" s="1107"/>
      <c r="P34" s="1108"/>
      <c r="Q34" s="1112">
        <v>544</v>
      </c>
      <c r="R34" s="1113"/>
      <c r="S34" s="1113"/>
      <c r="T34" s="1113"/>
      <c r="U34" s="1113"/>
      <c r="V34" s="1113">
        <v>543</v>
      </c>
      <c r="W34" s="1113"/>
      <c r="X34" s="1113"/>
      <c r="Y34" s="1113"/>
      <c r="Z34" s="1113"/>
      <c r="AA34" s="1113">
        <v>1</v>
      </c>
      <c r="AB34" s="1113"/>
      <c r="AC34" s="1113"/>
      <c r="AD34" s="1113"/>
      <c r="AE34" s="1114"/>
      <c r="AF34" s="1088">
        <v>1</v>
      </c>
      <c r="AG34" s="1089"/>
      <c r="AH34" s="1089"/>
      <c r="AI34" s="1089"/>
      <c r="AJ34" s="1090"/>
      <c r="AK34" s="1049">
        <v>74</v>
      </c>
      <c r="AL34" s="1040"/>
      <c r="AM34" s="1040"/>
      <c r="AN34" s="1040"/>
      <c r="AO34" s="1040"/>
      <c r="AP34" s="1040">
        <v>2071</v>
      </c>
      <c r="AQ34" s="1040"/>
      <c r="AR34" s="1040"/>
      <c r="AS34" s="1040"/>
      <c r="AT34" s="1040"/>
      <c r="AU34" s="1040">
        <v>1164</v>
      </c>
      <c r="AV34" s="1040"/>
      <c r="AW34" s="1040"/>
      <c r="AX34" s="1040"/>
      <c r="AY34" s="1040"/>
      <c r="AZ34" s="1111"/>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401</v>
      </c>
      <c r="C35" s="1107"/>
      <c r="D35" s="1107"/>
      <c r="E35" s="1107"/>
      <c r="F35" s="1107"/>
      <c r="G35" s="1107"/>
      <c r="H35" s="1107"/>
      <c r="I35" s="1107"/>
      <c r="J35" s="1107"/>
      <c r="K35" s="1107"/>
      <c r="L35" s="1107"/>
      <c r="M35" s="1107"/>
      <c r="N35" s="1107"/>
      <c r="O35" s="1107"/>
      <c r="P35" s="1108"/>
      <c r="Q35" s="1112">
        <v>1044</v>
      </c>
      <c r="R35" s="1113"/>
      <c r="S35" s="1113"/>
      <c r="T35" s="1113"/>
      <c r="U35" s="1113"/>
      <c r="V35" s="1113">
        <v>1044</v>
      </c>
      <c r="W35" s="1113"/>
      <c r="X35" s="1113"/>
      <c r="Y35" s="1113"/>
      <c r="Z35" s="1113"/>
      <c r="AA35" s="1113">
        <v>0</v>
      </c>
      <c r="AB35" s="1113"/>
      <c r="AC35" s="1113"/>
      <c r="AD35" s="1113"/>
      <c r="AE35" s="1114"/>
      <c r="AF35" s="1088" t="s">
        <v>121</v>
      </c>
      <c r="AG35" s="1089"/>
      <c r="AH35" s="1089"/>
      <c r="AI35" s="1089"/>
      <c r="AJ35" s="1090"/>
      <c r="AK35" s="1049">
        <v>346</v>
      </c>
      <c r="AL35" s="1040"/>
      <c r="AM35" s="1040"/>
      <c r="AN35" s="1040"/>
      <c r="AO35" s="1040"/>
      <c r="AP35" s="1040">
        <v>4328</v>
      </c>
      <c r="AQ35" s="1040"/>
      <c r="AR35" s="1040"/>
      <c r="AS35" s="1040"/>
      <c r="AT35" s="1040"/>
      <c r="AU35" s="1040">
        <v>2740</v>
      </c>
      <c r="AV35" s="1040"/>
      <c r="AW35" s="1040"/>
      <c r="AX35" s="1040"/>
      <c r="AY35" s="1040"/>
      <c r="AZ35" s="1111"/>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1360</v>
      </c>
      <c r="AG63" s="1028"/>
      <c r="AH63" s="1028"/>
      <c r="AI63" s="1028"/>
      <c r="AJ63" s="1099"/>
      <c r="AK63" s="1100"/>
      <c r="AL63" s="1032"/>
      <c r="AM63" s="1032"/>
      <c r="AN63" s="1032"/>
      <c r="AO63" s="1032"/>
      <c r="AP63" s="1028">
        <v>12118</v>
      </c>
      <c r="AQ63" s="1028"/>
      <c r="AR63" s="1028"/>
      <c r="AS63" s="1028"/>
      <c r="AT63" s="1028"/>
      <c r="AU63" s="1028">
        <v>6505</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575</v>
      </c>
      <c r="C68" s="1055"/>
      <c r="D68" s="1055"/>
      <c r="E68" s="1055"/>
      <c r="F68" s="1055"/>
      <c r="G68" s="1055"/>
      <c r="H68" s="1055"/>
      <c r="I68" s="1055"/>
      <c r="J68" s="1055"/>
      <c r="K68" s="1055"/>
      <c r="L68" s="1055"/>
      <c r="M68" s="1055"/>
      <c r="N68" s="1055"/>
      <c r="O68" s="1055"/>
      <c r="P68" s="1056"/>
      <c r="Q68" s="1057">
        <v>1643</v>
      </c>
      <c r="R68" s="1051"/>
      <c r="S68" s="1051"/>
      <c r="T68" s="1051"/>
      <c r="U68" s="1051"/>
      <c r="V68" s="1051">
        <v>1643</v>
      </c>
      <c r="W68" s="1051"/>
      <c r="X68" s="1051"/>
      <c r="Y68" s="1051"/>
      <c r="Z68" s="1051"/>
      <c r="AA68" s="1051" t="s">
        <v>576</v>
      </c>
      <c r="AB68" s="1051"/>
      <c r="AC68" s="1051"/>
      <c r="AD68" s="1051"/>
      <c r="AE68" s="1051"/>
      <c r="AF68" s="1051" t="s">
        <v>566</v>
      </c>
      <c r="AG68" s="1051"/>
      <c r="AH68" s="1051"/>
      <c r="AI68" s="1051"/>
      <c r="AJ68" s="1051"/>
      <c r="AK68" s="1051" t="s">
        <v>577</v>
      </c>
      <c r="AL68" s="1051"/>
      <c r="AM68" s="1051"/>
      <c r="AN68" s="1051"/>
      <c r="AO68" s="1051"/>
      <c r="AP68" s="1051">
        <v>1352</v>
      </c>
      <c r="AQ68" s="1051"/>
      <c r="AR68" s="1051"/>
      <c r="AS68" s="1051"/>
      <c r="AT68" s="1051"/>
      <c r="AU68" s="1051">
        <v>353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578</v>
      </c>
      <c r="C69" s="1044"/>
      <c r="D69" s="1044"/>
      <c r="E69" s="1044"/>
      <c r="F69" s="1044"/>
      <c r="G69" s="1044"/>
      <c r="H69" s="1044"/>
      <c r="I69" s="1044"/>
      <c r="J69" s="1044"/>
      <c r="K69" s="1044"/>
      <c r="L69" s="1044"/>
      <c r="M69" s="1044"/>
      <c r="N69" s="1044"/>
      <c r="O69" s="1044"/>
      <c r="P69" s="1045"/>
      <c r="Q69" s="1046">
        <v>59</v>
      </c>
      <c r="R69" s="1040"/>
      <c r="S69" s="1040"/>
      <c r="T69" s="1040"/>
      <c r="U69" s="1040"/>
      <c r="V69" s="1040">
        <v>59</v>
      </c>
      <c r="W69" s="1040"/>
      <c r="X69" s="1040"/>
      <c r="Y69" s="1040"/>
      <c r="Z69" s="1040"/>
      <c r="AA69" s="1040" t="s">
        <v>566</v>
      </c>
      <c r="AB69" s="1040"/>
      <c r="AC69" s="1040"/>
      <c r="AD69" s="1040"/>
      <c r="AE69" s="1040"/>
      <c r="AF69" s="1040" t="s">
        <v>576</v>
      </c>
      <c r="AG69" s="1040"/>
      <c r="AH69" s="1040"/>
      <c r="AI69" s="1040"/>
      <c r="AJ69" s="1040"/>
      <c r="AK69" s="1040" t="s">
        <v>579</v>
      </c>
      <c r="AL69" s="1040"/>
      <c r="AM69" s="1040"/>
      <c r="AN69" s="1040"/>
      <c r="AO69" s="1040"/>
      <c r="AP69" s="1040">
        <v>417</v>
      </c>
      <c r="AQ69" s="1040"/>
      <c r="AR69" s="1040"/>
      <c r="AS69" s="1040"/>
      <c r="AT69" s="1040"/>
      <c r="AU69" s="1040">
        <v>380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580</v>
      </c>
      <c r="C70" s="1044"/>
      <c r="D70" s="1044"/>
      <c r="E70" s="1044"/>
      <c r="F70" s="1044"/>
      <c r="G70" s="1044"/>
      <c r="H70" s="1044"/>
      <c r="I70" s="1044"/>
      <c r="J70" s="1044"/>
      <c r="K70" s="1044"/>
      <c r="L70" s="1044"/>
      <c r="M70" s="1044"/>
      <c r="N70" s="1044"/>
      <c r="O70" s="1044"/>
      <c r="P70" s="1045"/>
      <c r="Q70" s="1046">
        <v>316</v>
      </c>
      <c r="R70" s="1040"/>
      <c r="S70" s="1040"/>
      <c r="T70" s="1040"/>
      <c r="U70" s="1040"/>
      <c r="V70" s="1040">
        <v>313</v>
      </c>
      <c r="W70" s="1040"/>
      <c r="X70" s="1040"/>
      <c r="Y70" s="1040"/>
      <c r="Z70" s="1040"/>
      <c r="AA70" s="1040">
        <v>3</v>
      </c>
      <c r="AB70" s="1040"/>
      <c r="AC70" s="1040"/>
      <c r="AD70" s="1040"/>
      <c r="AE70" s="1040"/>
      <c r="AF70" s="1040">
        <v>3</v>
      </c>
      <c r="AG70" s="1040"/>
      <c r="AH70" s="1040"/>
      <c r="AI70" s="1040"/>
      <c r="AJ70" s="1040"/>
      <c r="AK70" s="1040" t="s">
        <v>576</v>
      </c>
      <c r="AL70" s="1040"/>
      <c r="AM70" s="1040"/>
      <c r="AN70" s="1040"/>
      <c r="AO70" s="1040"/>
      <c r="AP70" s="1040">
        <v>701</v>
      </c>
      <c r="AQ70" s="1040"/>
      <c r="AR70" s="1040"/>
      <c r="AS70" s="1040"/>
      <c r="AT70" s="1040"/>
      <c r="AU70" s="1040">
        <v>235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581</v>
      </c>
      <c r="C71" s="1044"/>
      <c r="D71" s="1044"/>
      <c r="E71" s="1044"/>
      <c r="F71" s="1044"/>
      <c r="G71" s="1044"/>
      <c r="H71" s="1044"/>
      <c r="I71" s="1044"/>
      <c r="J71" s="1044"/>
      <c r="K71" s="1044"/>
      <c r="L71" s="1044"/>
      <c r="M71" s="1044"/>
      <c r="N71" s="1044"/>
      <c r="O71" s="1044"/>
      <c r="P71" s="1045"/>
      <c r="Q71" s="1046">
        <v>948</v>
      </c>
      <c r="R71" s="1040"/>
      <c r="S71" s="1040"/>
      <c r="T71" s="1040"/>
      <c r="U71" s="1040"/>
      <c r="V71" s="1040">
        <v>923</v>
      </c>
      <c r="W71" s="1040"/>
      <c r="X71" s="1040"/>
      <c r="Y71" s="1040"/>
      <c r="Z71" s="1040"/>
      <c r="AA71" s="1040">
        <v>25</v>
      </c>
      <c r="AB71" s="1040"/>
      <c r="AC71" s="1040"/>
      <c r="AD71" s="1040"/>
      <c r="AE71" s="1040"/>
      <c r="AF71" s="1040">
        <v>25</v>
      </c>
      <c r="AG71" s="1040"/>
      <c r="AH71" s="1040"/>
      <c r="AI71" s="1040"/>
      <c r="AJ71" s="1040"/>
      <c r="AK71" s="1040" t="s">
        <v>577</v>
      </c>
      <c r="AL71" s="1040"/>
      <c r="AM71" s="1040"/>
      <c r="AN71" s="1040"/>
      <c r="AO71" s="1040"/>
      <c r="AP71" s="1040">
        <v>773</v>
      </c>
      <c r="AQ71" s="1040"/>
      <c r="AR71" s="1040"/>
      <c r="AS71" s="1040"/>
      <c r="AT71" s="1040"/>
      <c r="AU71" s="1040">
        <v>367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28</v>
      </c>
      <c r="AG88" s="1028"/>
      <c r="AH88" s="1028"/>
      <c r="AI88" s="1028"/>
      <c r="AJ88" s="1028"/>
      <c r="AK88" s="1032"/>
      <c r="AL88" s="1032"/>
      <c r="AM88" s="1032"/>
      <c r="AN88" s="1032"/>
      <c r="AO88" s="1032"/>
      <c r="AP88" s="1028">
        <v>3243</v>
      </c>
      <c r="AQ88" s="1028"/>
      <c r="AR88" s="1028"/>
      <c r="AS88" s="1028"/>
      <c r="AT88" s="1028"/>
      <c r="AU88" s="1028">
        <v>1335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22</v>
      </c>
      <c r="CS102" s="1020"/>
      <c r="CT102" s="1020"/>
      <c r="CU102" s="1020"/>
      <c r="CV102" s="1021"/>
      <c r="CW102" s="1019">
        <v>5</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298</v>
      </c>
      <c r="AG109" s="963"/>
      <c r="AH109" s="963"/>
      <c r="AI109" s="963"/>
      <c r="AJ109" s="964"/>
      <c r="AK109" s="965" t="s">
        <v>297</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298</v>
      </c>
      <c r="BW109" s="963"/>
      <c r="BX109" s="963"/>
      <c r="BY109" s="963"/>
      <c r="BZ109" s="964"/>
      <c r="CA109" s="965" t="s">
        <v>297</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298</v>
      </c>
      <c r="DM109" s="963"/>
      <c r="DN109" s="963"/>
      <c r="DO109" s="963"/>
      <c r="DP109" s="964"/>
      <c r="DQ109" s="965" t="s">
        <v>297</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1475242</v>
      </c>
      <c r="AB110" s="956"/>
      <c r="AC110" s="956"/>
      <c r="AD110" s="956"/>
      <c r="AE110" s="957"/>
      <c r="AF110" s="958">
        <v>1495745</v>
      </c>
      <c r="AG110" s="956"/>
      <c r="AH110" s="956"/>
      <c r="AI110" s="956"/>
      <c r="AJ110" s="957"/>
      <c r="AK110" s="958">
        <v>1584942</v>
      </c>
      <c r="AL110" s="956"/>
      <c r="AM110" s="956"/>
      <c r="AN110" s="956"/>
      <c r="AO110" s="957"/>
      <c r="AP110" s="959">
        <v>23.2</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17427704</v>
      </c>
      <c r="BR110" s="903"/>
      <c r="BS110" s="903"/>
      <c r="BT110" s="903"/>
      <c r="BU110" s="903"/>
      <c r="BV110" s="903">
        <v>18329803</v>
      </c>
      <c r="BW110" s="903"/>
      <c r="BX110" s="903"/>
      <c r="BY110" s="903"/>
      <c r="BZ110" s="903"/>
      <c r="CA110" s="903">
        <v>18324413</v>
      </c>
      <c r="CB110" s="903"/>
      <c r="CC110" s="903"/>
      <c r="CD110" s="903"/>
      <c r="CE110" s="903"/>
      <c r="CF110" s="927">
        <v>268.5</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381</v>
      </c>
      <c r="DH110" s="903"/>
      <c r="DI110" s="903"/>
      <c r="DJ110" s="903"/>
      <c r="DK110" s="903"/>
      <c r="DL110" s="903" t="s">
        <v>429</v>
      </c>
      <c r="DM110" s="903"/>
      <c r="DN110" s="903"/>
      <c r="DO110" s="903"/>
      <c r="DP110" s="903"/>
      <c r="DQ110" s="903" t="s">
        <v>121</v>
      </c>
      <c r="DR110" s="903"/>
      <c r="DS110" s="903"/>
      <c r="DT110" s="903"/>
      <c r="DU110" s="903"/>
      <c r="DV110" s="904" t="s">
        <v>430</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430</v>
      </c>
      <c r="AG111" s="984"/>
      <c r="AH111" s="984"/>
      <c r="AI111" s="984"/>
      <c r="AJ111" s="985"/>
      <c r="AK111" s="986" t="s">
        <v>121</v>
      </c>
      <c r="AL111" s="984"/>
      <c r="AM111" s="984"/>
      <c r="AN111" s="984"/>
      <c r="AO111" s="985"/>
      <c r="AP111" s="987" t="s">
        <v>430</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110184</v>
      </c>
      <c r="BR111" s="875"/>
      <c r="BS111" s="875"/>
      <c r="BT111" s="875"/>
      <c r="BU111" s="875"/>
      <c r="BV111" s="875">
        <v>82638</v>
      </c>
      <c r="BW111" s="875"/>
      <c r="BX111" s="875"/>
      <c r="BY111" s="875"/>
      <c r="BZ111" s="875"/>
      <c r="CA111" s="875">
        <v>55092</v>
      </c>
      <c r="CB111" s="875"/>
      <c r="CC111" s="875"/>
      <c r="CD111" s="875"/>
      <c r="CE111" s="875"/>
      <c r="CF111" s="936">
        <v>0.8</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430</v>
      </c>
      <c r="DR111" s="875"/>
      <c r="DS111" s="875"/>
      <c r="DT111" s="875"/>
      <c r="DU111" s="875"/>
      <c r="DV111" s="852" t="s">
        <v>434</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434</v>
      </c>
      <c r="AG112" s="838"/>
      <c r="AH112" s="838"/>
      <c r="AI112" s="838"/>
      <c r="AJ112" s="839"/>
      <c r="AK112" s="840" t="s">
        <v>430</v>
      </c>
      <c r="AL112" s="838"/>
      <c r="AM112" s="838"/>
      <c r="AN112" s="838"/>
      <c r="AO112" s="839"/>
      <c r="AP112" s="885" t="s">
        <v>434</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6964628</v>
      </c>
      <c r="BR112" s="875"/>
      <c r="BS112" s="875"/>
      <c r="BT112" s="875"/>
      <c r="BU112" s="875"/>
      <c r="BV112" s="875">
        <v>6731515</v>
      </c>
      <c r="BW112" s="875"/>
      <c r="BX112" s="875"/>
      <c r="BY112" s="875"/>
      <c r="BZ112" s="875"/>
      <c r="CA112" s="875">
        <v>6504209</v>
      </c>
      <c r="CB112" s="875"/>
      <c r="CC112" s="875"/>
      <c r="CD112" s="875"/>
      <c r="CE112" s="875"/>
      <c r="CF112" s="936">
        <v>95.3</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430</v>
      </c>
      <c r="DM112" s="875"/>
      <c r="DN112" s="875"/>
      <c r="DO112" s="875"/>
      <c r="DP112" s="875"/>
      <c r="DQ112" s="875" t="s">
        <v>121</v>
      </c>
      <c r="DR112" s="875"/>
      <c r="DS112" s="875"/>
      <c r="DT112" s="875"/>
      <c r="DU112" s="875"/>
      <c r="DV112" s="852" t="s">
        <v>430</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693692</v>
      </c>
      <c r="AB113" s="984"/>
      <c r="AC113" s="984"/>
      <c r="AD113" s="984"/>
      <c r="AE113" s="985"/>
      <c r="AF113" s="986">
        <v>669580</v>
      </c>
      <c r="AG113" s="984"/>
      <c r="AH113" s="984"/>
      <c r="AI113" s="984"/>
      <c r="AJ113" s="985"/>
      <c r="AK113" s="986">
        <v>735502</v>
      </c>
      <c r="AL113" s="984"/>
      <c r="AM113" s="984"/>
      <c r="AN113" s="984"/>
      <c r="AO113" s="985"/>
      <c r="AP113" s="987">
        <v>10.8</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1319731</v>
      </c>
      <c r="BR113" s="875"/>
      <c r="BS113" s="875"/>
      <c r="BT113" s="875"/>
      <c r="BU113" s="875"/>
      <c r="BV113" s="875">
        <v>1443679</v>
      </c>
      <c r="BW113" s="875"/>
      <c r="BX113" s="875"/>
      <c r="BY113" s="875"/>
      <c r="BZ113" s="875"/>
      <c r="CA113" s="875">
        <v>1335475</v>
      </c>
      <c r="CB113" s="875"/>
      <c r="CC113" s="875"/>
      <c r="CD113" s="875"/>
      <c r="CE113" s="875"/>
      <c r="CF113" s="936">
        <v>19.600000000000001</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94744</v>
      </c>
      <c r="DH113" s="838"/>
      <c r="DI113" s="838"/>
      <c r="DJ113" s="838"/>
      <c r="DK113" s="839"/>
      <c r="DL113" s="840">
        <v>71058</v>
      </c>
      <c r="DM113" s="838"/>
      <c r="DN113" s="838"/>
      <c r="DO113" s="838"/>
      <c r="DP113" s="839"/>
      <c r="DQ113" s="840">
        <v>47372</v>
      </c>
      <c r="DR113" s="838"/>
      <c r="DS113" s="838"/>
      <c r="DT113" s="838"/>
      <c r="DU113" s="839"/>
      <c r="DV113" s="885">
        <v>0.7</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174770</v>
      </c>
      <c r="AB114" s="838"/>
      <c r="AC114" s="838"/>
      <c r="AD114" s="838"/>
      <c r="AE114" s="839"/>
      <c r="AF114" s="840">
        <v>186740</v>
      </c>
      <c r="AG114" s="838"/>
      <c r="AH114" s="838"/>
      <c r="AI114" s="838"/>
      <c r="AJ114" s="839"/>
      <c r="AK114" s="840">
        <v>192204</v>
      </c>
      <c r="AL114" s="838"/>
      <c r="AM114" s="838"/>
      <c r="AN114" s="838"/>
      <c r="AO114" s="839"/>
      <c r="AP114" s="885">
        <v>2.8</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456431</v>
      </c>
      <c r="BR114" s="875"/>
      <c r="BS114" s="875"/>
      <c r="BT114" s="875"/>
      <c r="BU114" s="875"/>
      <c r="BV114" s="875">
        <v>459521</v>
      </c>
      <c r="BW114" s="875"/>
      <c r="BX114" s="875"/>
      <c r="BY114" s="875"/>
      <c r="BZ114" s="875"/>
      <c r="CA114" s="875">
        <v>377872</v>
      </c>
      <c r="CB114" s="875"/>
      <c r="CC114" s="875"/>
      <c r="CD114" s="875"/>
      <c r="CE114" s="875"/>
      <c r="CF114" s="936">
        <v>5.5</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429</v>
      </c>
      <c r="DM114" s="838"/>
      <c r="DN114" s="838"/>
      <c r="DO114" s="838"/>
      <c r="DP114" s="839"/>
      <c r="DQ114" s="840" t="s">
        <v>429</v>
      </c>
      <c r="DR114" s="838"/>
      <c r="DS114" s="838"/>
      <c r="DT114" s="838"/>
      <c r="DU114" s="839"/>
      <c r="DV114" s="885" t="s">
        <v>121</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33116</v>
      </c>
      <c r="AB115" s="984"/>
      <c r="AC115" s="984"/>
      <c r="AD115" s="984"/>
      <c r="AE115" s="985"/>
      <c r="AF115" s="986">
        <v>32202</v>
      </c>
      <c r="AG115" s="984"/>
      <c r="AH115" s="984"/>
      <c r="AI115" s="984"/>
      <c r="AJ115" s="985"/>
      <c r="AK115" s="986">
        <v>31500</v>
      </c>
      <c r="AL115" s="984"/>
      <c r="AM115" s="984"/>
      <c r="AN115" s="984"/>
      <c r="AO115" s="985"/>
      <c r="AP115" s="987">
        <v>0.5</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430</v>
      </c>
      <c r="BR115" s="875"/>
      <c r="BS115" s="875"/>
      <c r="BT115" s="875"/>
      <c r="BU115" s="875"/>
      <c r="BV115" s="875" t="s">
        <v>434</v>
      </c>
      <c r="BW115" s="875"/>
      <c r="BX115" s="875"/>
      <c r="BY115" s="875"/>
      <c r="BZ115" s="875"/>
      <c r="CA115" s="875" t="s">
        <v>121</v>
      </c>
      <c r="CB115" s="875"/>
      <c r="CC115" s="875"/>
      <c r="CD115" s="875"/>
      <c r="CE115" s="875"/>
      <c r="CF115" s="936" t="s">
        <v>430</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434</v>
      </c>
      <c r="DM115" s="838"/>
      <c r="DN115" s="838"/>
      <c r="DO115" s="838"/>
      <c r="DP115" s="839"/>
      <c r="DQ115" s="840" t="s">
        <v>434</v>
      </c>
      <c r="DR115" s="838"/>
      <c r="DS115" s="838"/>
      <c r="DT115" s="838"/>
      <c r="DU115" s="839"/>
      <c r="DV115" s="885" t="s">
        <v>430</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49</v>
      </c>
      <c r="AB116" s="838"/>
      <c r="AC116" s="838"/>
      <c r="AD116" s="838"/>
      <c r="AE116" s="839"/>
      <c r="AF116" s="840">
        <v>72</v>
      </c>
      <c r="AG116" s="838"/>
      <c r="AH116" s="838"/>
      <c r="AI116" s="838"/>
      <c r="AJ116" s="839"/>
      <c r="AK116" s="840">
        <v>77</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430</v>
      </c>
      <c r="CB116" s="875"/>
      <c r="CC116" s="875"/>
      <c r="CD116" s="875"/>
      <c r="CE116" s="875"/>
      <c r="CF116" s="936" t="s">
        <v>434</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121</v>
      </c>
      <c r="DM116" s="838"/>
      <c r="DN116" s="838"/>
      <c r="DO116" s="838"/>
      <c r="DP116" s="839"/>
      <c r="DQ116" s="840" t="s">
        <v>121</v>
      </c>
      <c r="DR116" s="838"/>
      <c r="DS116" s="838"/>
      <c r="DT116" s="838"/>
      <c r="DU116" s="839"/>
      <c r="DV116" s="885" t="s">
        <v>430</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2376869</v>
      </c>
      <c r="AB117" s="970"/>
      <c r="AC117" s="970"/>
      <c r="AD117" s="970"/>
      <c r="AE117" s="971"/>
      <c r="AF117" s="972">
        <v>2384339</v>
      </c>
      <c r="AG117" s="970"/>
      <c r="AH117" s="970"/>
      <c r="AI117" s="970"/>
      <c r="AJ117" s="971"/>
      <c r="AK117" s="972">
        <v>2544225</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121</v>
      </c>
      <c r="BW117" s="875"/>
      <c r="BX117" s="875"/>
      <c r="BY117" s="875"/>
      <c r="BZ117" s="875"/>
      <c r="CA117" s="875" t="s">
        <v>430</v>
      </c>
      <c r="CB117" s="875"/>
      <c r="CC117" s="875"/>
      <c r="CD117" s="875"/>
      <c r="CE117" s="875"/>
      <c r="CF117" s="936" t="s">
        <v>121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434</v>
      </c>
      <c r="DH117" s="838"/>
      <c r="DI117" s="838"/>
      <c r="DJ117" s="838"/>
      <c r="DK117" s="839"/>
      <c r="DL117" s="840" t="s">
        <v>434</v>
      </c>
      <c r="DM117" s="838"/>
      <c r="DN117" s="838"/>
      <c r="DO117" s="838"/>
      <c r="DP117" s="839"/>
      <c r="DQ117" s="840" t="s">
        <v>121</v>
      </c>
      <c r="DR117" s="838"/>
      <c r="DS117" s="838"/>
      <c r="DT117" s="838"/>
      <c r="DU117" s="839"/>
      <c r="DV117" s="885" t="s">
        <v>430</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298</v>
      </c>
      <c r="AG118" s="963"/>
      <c r="AH118" s="963"/>
      <c r="AI118" s="963"/>
      <c r="AJ118" s="964"/>
      <c r="AK118" s="965" t="s">
        <v>297</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434</v>
      </c>
      <c r="DR118" s="838"/>
      <c r="DS118" s="838"/>
      <c r="DT118" s="838"/>
      <c r="DU118" s="839"/>
      <c r="DV118" s="885" t="s">
        <v>434</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430</v>
      </c>
      <c r="AG119" s="956"/>
      <c r="AH119" s="956"/>
      <c r="AI119" s="956"/>
      <c r="AJ119" s="957"/>
      <c r="AK119" s="958" t="s">
        <v>121</v>
      </c>
      <c r="AL119" s="956"/>
      <c r="AM119" s="956"/>
      <c r="AN119" s="956"/>
      <c r="AO119" s="957"/>
      <c r="AP119" s="959" t="s">
        <v>430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456</v>
      </c>
      <c r="BP119" s="939"/>
      <c r="BQ119" s="943">
        <v>26278678</v>
      </c>
      <c r="BR119" s="906"/>
      <c r="BS119" s="906"/>
      <c r="BT119" s="906"/>
      <c r="BU119" s="906"/>
      <c r="BV119" s="906">
        <v>27047156</v>
      </c>
      <c r="BW119" s="906"/>
      <c r="BX119" s="906"/>
      <c r="BY119" s="906"/>
      <c r="BZ119" s="906"/>
      <c r="CA119" s="906">
        <v>26597061</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15440</v>
      </c>
      <c r="DH119" s="821"/>
      <c r="DI119" s="821"/>
      <c r="DJ119" s="821"/>
      <c r="DK119" s="822"/>
      <c r="DL119" s="823">
        <v>11580</v>
      </c>
      <c r="DM119" s="821"/>
      <c r="DN119" s="821"/>
      <c r="DO119" s="821"/>
      <c r="DP119" s="822"/>
      <c r="DQ119" s="823">
        <v>7720</v>
      </c>
      <c r="DR119" s="821"/>
      <c r="DS119" s="821"/>
      <c r="DT119" s="821"/>
      <c r="DU119" s="822"/>
      <c r="DV119" s="909">
        <v>0.1</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3926618</v>
      </c>
      <c r="BR120" s="903"/>
      <c r="BS120" s="903"/>
      <c r="BT120" s="903"/>
      <c r="BU120" s="903"/>
      <c r="BV120" s="903">
        <v>3899651</v>
      </c>
      <c r="BW120" s="903"/>
      <c r="BX120" s="903"/>
      <c r="BY120" s="903"/>
      <c r="BZ120" s="903"/>
      <c r="CA120" s="903">
        <v>3455478</v>
      </c>
      <c r="CB120" s="903"/>
      <c r="CC120" s="903"/>
      <c r="CD120" s="903"/>
      <c r="CE120" s="903"/>
      <c r="CF120" s="927">
        <v>50.6</v>
      </c>
      <c r="CG120" s="928"/>
      <c r="CH120" s="928"/>
      <c r="CI120" s="928"/>
      <c r="CJ120" s="928"/>
      <c r="CK120" s="929" t="s">
        <v>460</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3087175</v>
      </c>
      <c r="DH120" s="903"/>
      <c r="DI120" s="903"/>
      <c r="DJ120" s="903"/>
      <c r="DK120" s="903"/>
      <c r="DL120" s="903">
        <v>2796448</v>
      </c>
      <c r="DM120" s="903"/>
      <c r="DN120" s="903"/>
      <c r="DO120" s="903"/>
      <c r="DP120" s="903"/>
      <c r="DQ120" s="903">
        <v>2739635</v>
      </c>
      <c r="DR120" s="903"/>
      <c r="DS120" s="903"/>
      <c r="DT120" s="903"/>
      <c r="DU120" s="903"/>
      <c r="DV120" s="904">
        <v>40.1</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23686</v>
      </c>
      <c r="AB121" s="838"/>
      <c r="AC121" s="838"/>
      <c r="AD121" s="838"/>
      <c r="AE121" s="839"/>
      <c r="AF121" s="840">
        <v>23686</v>
      </c>
      <c r="AG121" s="838"/>
      <c r="AH121" s="838"/>
      <c r="AI121" s="838"/>
      <c r="AJ121" s="839"/>
      <c r="AK121" s="840">
        <v>23686</v>
      </c>
      <c r="AL121" s="838"/>
      <c r="AM121" s="838"/>
      <c r="AN121" s="838"/>
      <c r="AO121" s="839"/>
      <c r="AP121" s="885">
        <v>0.3</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4679707</v>
      </c>
      <c r="BR121" s="875"/>
      <c r="BS121" s="875"/>
      <c r="BT121" s="875"/>
      <c r="BU121" s="875"/>
      <c r="BV121" s="875">
        <v>3750307</v>
      </c>
      <c r="BW121" s="875"/>
      <c r="BX121" s="875"/>
      <c r="BY121" s="875"/>
      <c r="BZ121" s="875"/>
      <c r="CA121" s="875">
        <v>3533132</v>
      </c>
      <c r="CB121" s="875"/>
      <c r="CC121" s="875"/>
      <c r="CD121" s="875"/>
      <c r="CE121" s="875"/>
      <c r="CF121" s="936">
        <v>51.8</v>
      </c>
      <c r="CG121" s="937"/>
      <c r="CH121" s="937"/>
      <c r="CI121" s="937"/>
      <c r="CJ121" s="937"/>
      <c r="CK121" s="930"/>
      <c r="CL121" s="916"/>
      <c r="CM121" s="916"/>
      <c r="CN121" s="916"/>
      <c r="CO121" s="917"/>
      <c r="CP121" s="896" t="s">
        <v>143</v>
      </c>
      <c r="CQ121" s="897"/>
      <c r="CR121" s="897"/>
      <c r="CS121" s="897"/>
      <c r="CT121" s="897"/>
      <c r="CU121" s="897"/>
      <c r="CV121" s="897"/>
      <c r="CW121" s="897"/>
      <c r="CX121" s="897"/>
      <c r="CY121" s="897"/>
      <c r="CZ121" s="897"/>
      <c r="DA121" s="897"/>
      <c r="DB121" s="897"/>
      <c r="DC121" s="897"/>
      <c r="DD121" s="897"/>
      <c r="DE121" s="897"/>
      <c r="DF121" s="898"/>
      <c r="DG121" s="874">
        <v>2986982</v>
      </c>
      <c r="DH121" s="875"/>
      <c r="DI121" s="875"/>
      <c r="DJ121" s="875"/>
      <c r="DK121" s="875"/>
      <c r="DL121" s="875">
        <v>2913151</v>
      </c>
      <c r="DM121" s="875"/>
      <c r="DN121" s="875"/>
      <c r="DO121" s="875"/>
      <c r="DP121" s="875"/>
      <c r="DQ121" s="875">
        <v>2600721</v>
      </c>
      <c r="DR121" s="875"/>
      <c r="DS121" s="875"/>
      <c r="DT121" s="875"/>
      <c r="DU121" s="875"/>
      <c r="DV121" s="852">
        <v>38.1</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14241779</v>
      </c>
      <c r="BR122" s="906"/>
      <c r="BS122" s="906"/>
      <c r="BT122" s="906"/>
      <c r="BU122" s="906"/>
      <c r="BV122" s="906">
        <v>14285879</v>
      </c>
      <c r="BW122" s="906"/>
      <c r="BX122" s="906"/>
      <c r="BY122" s="906"/>
      <c r="BZ122" s="906"/>
      <c r="CA122" s="906">
        <v>13896461</v>
      </c>
      <c r="CB122" s="906"/>
      <c r="CC122" s="906"/>
      <c r="CD122" s="906"/>
      <c r="CE122" s="906"/>
      <c r="CF122" s="907">
        <v>203.7</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890471</v>
      </c>
      <c r="DH122" s="875"/>
      <c r="DI122" s="875"/>
      <c r="DJ122" s="875"/>
      <c r="DK122" s="875"/>
      <c r="DL122" s="875">
        <v>1021916</v>
      </c>
      <c r="DM122" s="875"/>
      <c r="DN122" s="875"/>
      <c r="DO122" s="875"/>
      <c r="DP122" s="875"/>
      <c r="DQ122" s="875">
        <v>1163853</v>
      </c>
      <c r="DR122" s="875"/>
      <c r="DS122" s="875"/>
      <c r="DT122" s="875"/>
      <c r="DU122" s="875"/>
      <c r="DV122" s="852">
        <v>17.100000000000001</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430</v>
      </c>
      <c r="AL123" s="838"/>
      <c r="AM123" s="838"/>
      <c r="AN123" s="838"/>
      <c r="AO123" s="839"/>
      <c r="AP123" s="885" t="s">
        <v>434</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464</v>
      </c>
      <c r="BP123" s="939"/>
      <c r="BQ123" s="893">
        <v>22848104</v>
      </c>
      <c r="BR123" s="894"/>
      <c r="BS123" s="894"/>
      <c r="BT123" s="894"/>
      <c r="BU123" s="894"/>
      <c r="BV123" s="894">
        <v>21935837</v>
      </c>
      <c r="BW123" s="894"/>
      <c r="BX123" s="894"/>
      <c r="BY123" s="894"/>
      <c r="BZ123" s="894"/>
      <c r="CA123" s="894">
        <v>20885071</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430</v>
      </c>
      <c r="DH123" s="838"/>
      <c r="DI123" s="838"/>
      <c r="DJ123" s="838"/>
      <c r="DK123" s="839"/>
      <c r="DL123" s="840" t="s">
        <v>121</v>
      </c>
      <c r="DM123" s="838"/>
      <c r="DN123" s="838"/>
      <c r="DO123" s="838"/>
      <c r="DP123" s="839"/>
      <c r="DQ123" s="840" t="s">
        <v>430</v>
      </c>
      <c r="DR123" s="838"/>
      <c r="DS123" s="838"/>
      <c r="DT123" s="838"/>
      <c r="DU123" s="839"/>
      <c r="DV123" s="885" t="s">
        <v>121</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430</v>
      </c>
      <c r="AG124" s="838"/>
      <c r="AH124" s="838"/>
      <c r="AI124" s="838"/>
      <c r="AJ124" s="839"/>
      <c r="AK124" s="840" t="s">
        <v>430</v>
      </c>
      <c r="AL124" s="838"/>
      <c r="AM124" s="838"/>
      <c r="AN124" s="838"/>
      <c r="AO124" s="839"/>
      <c r="AP124" s="885" t="s">
        <v>430</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49.5</v>
      </c>
      <c r="BR124" s="892"/>
      <c r="BS124" s="892"/>
      <c r="BT124" s="892"/>
      <c r="BU124" s="892"/>
      <c r="BV124" s="892">
        <v>74.599999999999994</v>
      </c>
      <c r="BW124" s="892"/>
      <c r="BX124" s="892"/>
      <c r="BY124" s="892"/>
      <c r="BZ124" s="892"/>
      <c r="CA124" s="892">
        <v>83.7</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430</v>
      </c>
      <c r="DR125" s="903"/>
      <c r="DS125" s="903"/>
      <c r="DT125" s="903"/>
      <c r="DU125" s="903"/>
      <c r="DV125" s="904" t="s">
        <v>121</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3860</v>
      </c>
      <c r="AB126" s="838"/>
      <c r="AC126" s="838"/>
      <c r="AD126" s="838"/>
      <c r="AE126" s="839"/>
      <c r="AF126" s="840">
        <v>3860</v>
      </c>
      <c r="AG126" s="838"/>
      <c r="AH126" s="838"/>
      <c r="AI126" s="838"/>
      <c r="AJ126" s="839"/>
      <c r="AK126" s="840">
        <v>3860</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430</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5570</v>
      </c>
      <c r="AB127" s="838"/>
      <c r="AC127" s="838"/>
      <c r="AD127" s="838"/>
      <c r="AE127" s="839"/>
      <c r="AF127" s="840">
        <v>4656</v>
      </c>
      <c r="AG127" s="838"/>
      <c r="AH127" s="838"/>
      <c r="AI127" s="838"/>
      <c r="AJ127" s="839"/>
      <c r="AK127" s="840">
        <v>3954</v>
      </c>
      <c r="AL127" s="838"/>
      <c r="AM127" s="838"/>
      <c r="AN127" s="838"/>
      <c r="AO127" s="839"/>
      <c r="AP127" s="885">
        <v>0.1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268148</v>
      </c>
      <c r="AB128" s="859"/>
      <c r="AC128" s="859"/>
      <c r="AD128" s="859"/>
      <c r="AE128" s="860"/>
      <c r="AF128" s="861">
        <v>265276</v>
      </c>
      <c r="AG128" s="859"/>
      <c r="AH128" s="859"/>
      <c r="AI128" s="859"/>
      <c r="AJ128" s="860"/>
      <c r="AK128" s="861">
        <v>257856</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13.69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8388468</v>
      </c>
      <c r="AB129" s="838"/>
      <c r="AC129" s="838"/>
      <c r="AD129" s="838"/>
      <c r="AE129" s="839"/>
      <c r="AF129" s="840">
        <v>8287225</v>
      </c>
      <c r="AG129" s="838"/>
      <c r="AH129" s="838"/>
      <c r="AI129" s="838"/>
      <c r="AJ129" s="839"/>
      <c r="AK129" s="840">
        <v>8256173</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121</v>
      </c>
      <c r="BG129" s="828"/>
      <c r="BH129" s="828"/>
      <c r="BI129" s="828"/>
      <c r="BJ129" s="828"/>
      <c r="BK129" s="828"/>
      <c r="BL129" s="829"/>
      <c r="BM129" s="827">
        <v>18.690000000000001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1463624</v>
      </c>
      <c r="AB130" s="838"/>
      <c r="AC130" s="838"/>
      <c r="AD130" s="838"/>
      <c r="AE130" s="839"/>
      <c r="AF130" s="840">
        <v>1442992</v>
      </c>
      <c r="AG130" s="838"/>
      <c r="AH130" s="838"/>
      <c r="AI130" s="838"/>
      <c r="AJ130" s="839"/>
      <c r="AK130" s="840">
        <v>1432478</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10.5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6924844</v>
      </c>
      <c r="AB131" s="821"/>
      <c r="AC131" s="821"/>
      <c r="AD131" s="821"/>
      <c r="AE131" s="822"/>
      <c r="AF131" s="823">
        <v>6844233</v>
      </c>
      <c r="AG131" s="821"/>
      <c r="AH131" s="821"/>
      <c r="AI131" s="821"/>
      <c r="AJ131" s="822"/>
      <c r="AK131" s="823">
        <v>6823695</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83.7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9.31569</v>
      </c>
      <c r="AB132" s="801"/>
      <c r="AC132" s="801"/>
      <c r="AD132" s="801"/>
      <c r="AE132" s="802"/>
      <c r="AF132" s="803">
        <v>9.8779658730000008</v>
      </c>
      <c r="AG132" s="801"/>
      <c r="AH132" s="801"/>
      <c r="AI132" s="801"/>
      <c r="AJ132" s="802"/>
      <c r="AK132" s="803">
        <v>12.51361616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8.6</v>
      </c>
      <c r="AB133" s="780"/>
      <c r="AC133" s="780"/>
      <c r="AD133" s="780"/>
      <c r="AE133" s="781"/>
      <c r="AF133" s="779">
        <v>8.9</v>
      </c>
      <c r="AG133" s="780"/>
      <c r="AH133" s="780"/>
      <c r="AI133" s="780"/>
      <c r="AJ133" s="781"/>
      <c r="AK133" s="779">
        <v>10.5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93nzgniJWhrfD3nc7NsMkxZzGNjZ9eqbuuDoWikC/wYUCccjR8o9HLb4wfuw3YqyN+VQYjzaCGDW5byiFzXjfQ==" saltValue="hQzRSD8feYV1ytGVO4QC3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25" zoomScaleNormal="85" zoomScaleSheetLayoutView="100" workbookViewId="0">
      <selection activeCell="CF51" sqref="CF51:CM52"/>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RFIhMu/Oa+719arkXzkPdvVHPBv1zx0dU1DlRDGhAXnd4iiU5gnXUkQBvqRmHeWWDUU5/mLcCnAFB2RuhAnkA==" saltValue="3fd8IPPExwaXHLb2E8G8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28" zoomScaleNormal="100" zoomScaleSheetLayoutView="55" workbookViewId="0">
      <selection activeCell="CF51" sqref="CF51:CM52"/>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91zCMr4J7FOYeYKBQlfkQZJ02mGVg7j+oC8BL0s1tJB/A6bZ6qAzwp5VqrHcWAGiIM4js1Jcu0zfo3n5plDKQ==" saltValue="tYfmLbIBrM4vmYJbvXZe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election activeCell="CF51" sqref="CF51:CM52"/>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1956193</v>
      </c>
      <c r="AP9" s="292">
        <v>82676</v>
      </c>
      <c r="AQ9" s="293">
        <v>55995</v>
      </c>
      <c r="AR9" s="294">
        <v>47.6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97291</v>
      </c>
      <c r="AP10" s="295">
        <v>4112</v>
      </c>
      <c r="AQ10" s="296">
        <v>5813</v>
      </c>
      <c r="AR10" s="297">
        <v>-29.3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363935</v>
      </c>
      <c r="AP11" s="295">
        <v>15381</v>
      </c>
      <c r="AQ11" s="296">
        <v>8381</v>
      </c>
      <c r="AR11" s="297">
        <v>83.5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t="s">
        <v>503</v>
      </c>
      <c r="AP12" s="295" t="s">
        <v>503</v>
      </c>
      <c r="AQ12" s="296">
        <v>170</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503</v>
      </c>
      <c r="AP13" s="295" t="s">
        <v>503</v>
      </c>
      <c r="AQ13" s="296">
        <v>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129992</v>
      </c>
      <c r="AP14" s="295">
        <v>5494</v>
      </c>
      <c r="AQ14" s="296">
        <v>2724</v>
      </c>
      <c r="AR14" s="297">
        <v>101.7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2100</v>
      </c>
      <c r="AP15" s="295">
        <v>89</v>
      </c>
      <c r="AQ15" s="296">
        <v>1180</v>
      </c>
      <c r="AR15" s="297">
        <v>-92.5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-159966</v>
      </c>
      <c r="AP16" s="295">
        <v>-6761</v>
      </c>
      <c r="AQ16" s="296">
        <v>-5022</v>
      </c>
      <c r="AR16" s="297">
        <v>34.6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2389545</v>
      </c>
      <c r="AP17" s="295">
        <v>100991</v>
      </c>
      <c r="AQ17" s="296">
        <v>69242</v>
      </c>
      <c r="AR17" s="297">
        <v>45.9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9.85</v>
      </c>
      <c r="AP21" s="308">
        <v>6.42</v>
      </c>
      <c r="AQ21" s="309">
        <v>3.43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95.5</v>
      </c>
      <c r="AP22" s="313">
        <v>97.3</v>
      </c>
      <c r="AQ22" s="314">
        <v>-1.8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1584942</v>
      </c>
      <c r="AP32" s="322">
        <v>66985</v>
      </c>
      <c r="AQ32" s="323">
        <v>31321</v>
      </c>
      <c r="AR32" s="324">
        <v>113.9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503</v>
      </c>
      <c r="AP34" s="322" t="s">
        <v>503</v>
      </c>
      <c r="AQ34" s="323" t="s">
        <v>503</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735502</v>
      </c>
      <c r="AP35" s="322">
        <v>31085</v>
      </c>
      <c r="AQ35" s="323">
        <v>9685</v>
      </c>
      <c r="AR35" s="324">
        <v>221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192204</v>
      </c>
      <c r="AP36" s="322">
        <v>8123</v>
      </c>
      <c r="AQ36" s="323">
        <v>2454</v>
      </c>
      <c r="AR36" s="324">
        <v>231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31500</v>
      </c>
      <c r="AP37" s="322">
        <v>1331</v>
      </c>
      <c r="AQ37" s="323">
        <v>1182</v>
      </c>
      <c r="AR37" s="324">
        <v>12.6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v>77</v>
      </c>
      <c r="AP38" s="325">
        <v>3</v>
      </c>
      <c r="AQ38" s="326">
        <v>1</v>
      </c>
      <c r="AR38" s="314">
        <v>200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-257856</v>
      </c>
      <c r="AP39" s="322">
        <v>-10898</v>
      </c>
      <c r="AQ39" s="323">
        <v>-3213</v>
      </c>
      <c r="AR39" s="324">
        <v>239.2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-1432478</v>
      </c>
      <c r="AP40" s="322">
        <v>-60542</v>
      </c>
      <c r="AQ40" s="323">
        <v>-28480</v>
      </c>
      <c r="AR40" s="324">
        <v>112.6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853891</v>
      </c>
      <c r="AP41" s="322">
        <v>36089</v>
      </c>
      <c r="AQ41" s="323">
        <v>12950</v>
      </c>
      <c r="AR41" s="324">
        <v>178.7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2364346</v>
      </c>
      <c r="AN51" s="344">
        <v>97222</v>
      </c>
      <c r="AO51" s="345">
        <v>18.3</v>
      </c>
      <c r="AP51" s="346">
        <v>53270</v>
      </c>
      <c r="AQ51" s="347">
        <v>13.8</v>
      </c>
      <c r="AR51" s="348">
        <v>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909682</v>
      </c>
      <c r="AN52" s="352">
        <v>37406</v>
      </c>
      <c r="AO52" s="353">
        <v>5.4</v>
      </c>
      <c r="AP52" s="354">
        <v>24316</v>
      </c>
      <c r="AQ52" s="355">
        <v>0.8</v>
      </c>
      <c r="AR52" s="356">
        <v>4.5999999999999996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3968983</v>
      </c>
      <c r="AN53" s="344">
        <v>163974</v>
      </c>
      <c r="AO53" s="345">
        <v>68.7</v>
      </c>
      <c r="AP53" s="346">
        <v>53292</v>
      </c>
      <c r="AQ53" s="347">
        <v>0</v>
      </c>
      <c r="AR53" s="348">
        <v>68.7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1813906</v>
      </c>
      <c r="AN54" s="352">
        <v>74939</v>
      </c>
      <c r="AO54" s="353">
        <v>100.3</v>
      </c>
      <c r="AP54" s="354">
        <v>28900</v>
      </c>
      <c r="AQ54" s="355">
        <v>18.899999999999999</v>
      </c>
      <c r="AR54" s="356">
        <v>81.400000000000006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3590128</v>
      </c>
      <c r="AN55" s="344">
        <v>149203</v>
      </c>
      <c r="AO55" s="345">
        <v>-9</v>
      </c>
      <c r="AP55" s="346">
        <v>49919</v>
      </c>
      <c r="AQ55" s="347">
        <v>-6.3</v>
      </c>
      <c r="AR55" s="348">
        <v>-2.7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920890</v>
      </c>
      <c r="AN56" s="352">
        <v>38272</v>
      </c>
      <c r="AO56" s="353">
        <v>-48.9</v>
      </c>
      <c r="AP56" s="354">
        <v>26398</v>
      </c>
      <c r="AQ56" s="355">
        <v>-8.6999999999999993</v>
      </c>
      <c r="AR56" s="356">
        <v>-40.200000000000003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3544499</v>
      </c>
      <c r="AN57" s="344">
        <v>148386</v>
      </c>
      <c r="AO57" s="345">
        <v>-0.5</v>
      </c>
      <c r="AP57" s="346">
        <v>47738</v>
      </c>
      <c r="AQ57" s="347">
        <v>-4.4000000000000004</v>
      </c>
      <c r="AR57" s="348">
        <v>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957695</v>
      </c>
      <c r="AN58" s="352">
        <v>40093</v>
      </c>
      <c r="AO58" s="353">
        <v>4.8</v>
      </c>
      <c r="AP58" s="354">
        <v>24937</v>
      </c>
      <c r="AQ58" s="355">
        <v>-5.5</v>
      </c>
      <c r="AR58" s="356">
        <v>10.3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3312747</v>
      </c>
      <c r="AN59" s="344">
        <v>140009</v>
      </c>
      <c r="AO59" s="345">
        <v>-5.6</v>
      </c>
      <c r="AP59" s="346">
        <v>52191</v>
      </c>
      <c r="AQ59" s="347">
        <v>9.3000000000000007</v>
      </c>
      <c r="AR59" s="348">
        <v>-14.9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797400</v>
      </c>
      <c r="AN60" s="352">
        <v>33701</v>
      </c>
      <c r="AO60" s="353">
        <v>-15.9</v>
      </c>
      <c r="AP60" s="354">
        <v>24843</v>
      </c>
      <c r="AQ60" s="355">
        <v>-0.4</v>
      </c>
      <c r="AR60" s="356">
        <v>-15.5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3356141</v>
      </c>
      <c r="AN61" s="359">
        <v>139759</v>
      </c>
      <c r="AO61" s="360">
        <v>14.4</v>
      </c>
      <c r="AP61" s="361">
        <v>51282</v>
      </c>
      <c r="AQ61" s="362">
        <v>2.5</v>
      </c>
      <c r="AR61" s="348">
        <v>11.9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1079915</v>
      </c>
      <c r="AN62" s="352">
        <v>44882</v>
      </c>
      <c r="AO62" s="353">
        <v>9.1</v>
      </c>
      <c r="AP62" s="354">
        <v>25879</v>
      </c>
      <c r="AQ62" s="355">
        <v>1</v>
      </c>
      <c r="AR62" s="356">
        <v>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w3QiFDmCROwE+y4gT+wMCz9TblqZAaBho3ZTqdwcgkKiRUx3Cwdo7JrmuCak0dLPQESHaWjkPS585qKuuMIrA==" saltValue="EHhtgo7M59C0TcEAh9mK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7" zoomScaleNormal="100" zoomScaleSheetLayoutView="55" workbookViewId="0">
      <selection activeCell="CF51" sqref="CF51:CM5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8jA5BFXZ5hRB0CgvnwAzxFuHccU+WArKRc5aKoi8hJTOlfAdykQ1tEfioGY1AOwXykEz14T1hPvk7x9JkM25w==" saltValue="p2EwgobdCZabxsxN/fHl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Normal="100" zoomScaleSheetLayoutView="55" workbookViewId="0">
      <selection activeCell="CF51" sqref="CF51:CM52"/>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j3tsxU+R5BWRfFXn5gaJgxN88X4LvaCNPOadvkwGxbbeUOYroe9Sd8E0HoWiGLcp4e9XlfXrg9yLG2ZRpKa1w==" saltValue="ZJ404DajnuI8W18tAw/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CF51" sqref="CF51:CM5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18.79</v>
      </c>
      <c r="G47" s="12">
        <v>13.73</v>
      </c>
      <c r="H47" s="12">
        <v>14.02</v>
      </c>
      <c r="I47" s="12">
        <v>15.04</v>
      </c>
      <c r="J47" s="13">
        <v>13.03</v>
      </c>
    </row>
    <row r="48" spans="2:10" ht="57.75" customHeight="1">
      <c r="B48" s="14"/>
      <c r="C48" s="1214" t="s">
        <v>4</v>
      </c>
      <c r="D48" s="1214"/>
      <c r="E48" s="1215"/>
      <c r="F48" s="15">
        <v>5.61</v>
      </c>
      <c r="G48" s="16">
        <v>2.92</v>
      </c>
      <c r="H48" s="16">
        <v>3.54</v>
      </c>
      <c r="I48" s="16">
        <v>3.39</v>
      </c>
      <c r="J48" s="17">
        <v>3.25</v>
      </c>
    </row>
    <row r="49" spans="2:10" ht="57.75" customHeight="1" thickBot="1">
      <c r="B49" s="18"/>
      <c r="C49" s="1216" t="s">
        <v>5</v>
      </c>
      <c r="D49" s="1216"/>
      <c r="E49" s="1217"/>
      <c r="F49" s="19" t="s">
        <v>551</v>
      </c>
      <c r="G49" s="20" t="s">
        <v>552</v>
      </c>
      <c r="H49" s="20">
        <v>0.95</v>
      </c>
      <c r="I49" s="20">
        <v>0.66</v>
      </c>
      <c r="J49" s="21" t="s">
        <v>553</v>
      </c>
    </row>
    <row r="50" spans="2:10" ht="13.5" customHeight="1"/>
    <row r="51" spans="2:10" ht="13.5" hidden="1" customHeight="1"/>
    <row r="52" spans="2:10" ht="13.5" hidden="1" customHeight="1"/>
    <row r="53" spans="2:10" ht="13.5" hidden="1" customHeight="1"/>
  </sheetData>
  <sheetProtection algorithmName="SHA-512" hashValue="yR0AwpALuuiIgT46ELGwI8dCCYQg0gFw3Yel8JNyhzy61oQ/iaGHa1pidAU8hmpTvt1djkZiEs/UeFWlw2RJWw==" saltValue="j3rTvxKBJG5VvQQlFfKF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CF51" sqref="CF51:CM5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554</v>
      </c>
      <c r="D34" s="1224"/>
      <c r="E34" s="1225"/>
      <c r="F34" s="32">
        <v>4.84</v>
      </c>
      <c r="G34" s="33">
        <v>3.44</v>
      </c>
      <c r="H34" s="33">
        <v>1.89</v>
      </c>
      <c r="I34" s="33" t="s">
        <v>555</v>
      </c>
      <c r="J34" s="34" t="s">
        <v>556</v>
      </c>
      <c r="K34" s="22"/>
      <c r="L34" s="22"/>
      <c r="M34" s="22"/>
      <c r="N34" s="22"/>
      <c r="O34" s="22"/>
      <c r="P34" s="22"/>
    </row>
    <row r="35" spans="1:16" ht="39" customHeight="1">
      <c r="A35" s="22"/>
      <c r="B35" s="35"/>
      <c r="C35" s="1218" t="s">
        <v>557</v>
      </c>
      <c r="D35" s="1219"/>
      <c r="E35" s="1220"/>
      <c r="F35" s="36">
        <v>11.38</v>
      </c>
      <c r="G35" s="37">
        <v>13.79</v>
      </c>
      <c r="H35" s="37">
        <v>15.24</v>
      </c>
      <c r="I35" s="37">
        <v>17.47</v>
      </c>
      <c r="J35" s="38">
        <v>18.07</v>
      </c>
      <c r="K35" s="22"/>
      <c r="L35" s="22"/>
      <c r="M35" s="22"/>
      <c r="N35" s="22"/>
      <c r="O35" s="22"/>
      <c r="P35" s="22"/>
    </row>
    <row r="36" spans="1:16" ht="39" customHeight="1">
      <c r="A36" s="22"/>
      <c r="B36" s="35"/>
      <c r="C36" s="1218" t="s">
        <v>558</v>
      </c>
      <c r="D36" s="1219"/>
      <c r="E36" s="1220"/>
      <c r="F36" s="36">
        <v>5.6</v>
      </c>
      <c r="G36" s="37">
        <v>2.91</v>
      </c>
      <c r="H36" s="37">
        <v>3.53</v>
      </c>
      <c r="I36" s="37">
        <v>3.39</v>
      </c>
      <c r="J36" s="38">
        <v>3.24</v>
      </c>
      <c r="K36" s="22"/>
      <c r="L36" s="22"/>
      <c r="M36" s="22"/>
      <c r="N36" s="22"/>
      <c r="O36" s="22"/>
      <c r="P36" s="22"/>
    </row>
    <row r="37" spans="1:16" ht="39" customHeight="1">
      <c r="A37" s="22"/>
      <c r="B37" s="35"/>
      <c r="C37" s="1218" t="s">
        <v>559</v>
      </c>
      <c r="D37" s="1219"/>
      <c r="E37" s="1220"/>
      <c r="F37" s="36">
        <v>1.76</v>
      </c>
      <c r="G37" s="37">
        <v>1.91</v>
      </c>
      <c r="H37" s="37">
        <v>1.38</v>
      </c>
      <c r="I37" s="37">
        <v>1.86</v>
      </c>
      <c r="J37" s="38">
        <v>1.74</v>
      </c>
      <c r="K37" s="22"/>
      <c r="L37" s="22"/>
      <c r="M37" s="22"/>
      <c r="N37" s="22"/>
      <c r="O37" s="22"/>
      <c r="P37" s="22"/>
    </row>
    <row r="38" spans="1:16" ht="39" customHeight="1">
      <c r="A38" s="22"/>
      <c r="B38" s="35"/>
      <c r="C38" s="1218" t="s">
        <v>560</v>
      </c>
      <c r="D38" s="1219"/>
      <c r="E38" s="1220"/>
      <c r="F38" s="36">
        <v>0.41</v>
      </c>
      <c r="G38" s="37">
        <v>0.55000000000000004</v>
      </c>
      <c r="H38" s="37">
        <v>0.35</v>
      </c>
      <c r="I38" s="37">
        <v>0.28000000000000003</v>
      </c>
      <c r="J38" s="38">
        <v>0.41</v>
      </c>
      <c r="K38" s="22"/>
      <c r="L38" s="22"/>
      <c r="M38" s="22"/>
      <c r="N38" s="22"/>
      <c r="O38" s="22"/>
      <c r="P38" s="22"/>
    </row>
    <row r="39" spans="1:16" ht="39" customHeight="1">
      <c r="A39" s="22"/>
      <c r="B39" s="35"/>
      <c r="C39" s="1218" t="s">
        <v>561</v>
      </c>
      <c r="D39" s="1219"/>
      <c r="E39" s="1220"/>
      <c r="F39" s="36">
        <v>0.01</v>
      </c>
      <c r="G39" s="37">
        <v>0</v>
      </c>
      <c r="H39" s="37">
        <v>0.01</v>
      </c>
      <c r="I39" s="37">
        <v>0.02</v>
      </c>
      <c r="J39" s="38">
        <v>0.06</v>
      </c>
      <c r="K39" s="22"/>
      <c r="L39" s="22"/>
      <c r="M39" s="22"/>
      <c r="N39" s="22"/>
      <c r="O39" s="22"/>
      <c r="P39" s="22"/>
    </row>
    <row r="40" spans="1:16" ht="39" customHeight="1">
      <c r="A40" s="22"/>
      <c r="B40" s="35"/>
      <c r="C40" s="1218" t="s">
        <v>562</v>
      </c>
      <c r="D40" s="1219"/>
      <c r="E40" s="1220"/>
      <c r="F40" s="36">
        <v>0.05</v>
      </c>
      <c r="G40" s="37">
        <v>0.02</v>
      </c>
      <c r="H40" s="37">
        <v>0.02</v>
      </c>
      <c r="I40" s="37">
        <v>0.01</v>
      </c>
      <c r="J40" s="38">
        <v>0.01</v>
      </c>
      <c r="K40" s="22"/>
      <c r="L40" s="22"/>
      <c r="M40" s="22"/>
      <c r="N40" s="22"/>
      <c r="O40" s="22"/>
      <c r="P40" s="22"/>
    </row>
    <row r="41" spans="1:16" ht="39" customHeight="1">
      <c r="A41" s="22"/>
      <c r="B41" s="35"/>
      <c r="C41" s="1218" t="s">
        <v>563</v>
      </c>
      <c r="D41" s="1219"/>
      <c r="E41" s="1220"/>
      <c r="F41" s="36">
        <v>0.02</v>
      </c>
      <c r="G41" s="37">
        <v>0</v>
      </c>
      <c r="H41" s="37">
        <v>0.01</v>
      </c>
      <c r="I41" s="37">
        <v>0</v>
      </c>
      <c r="J41" s="38">
        <v>0</v>
      </c>
      <c r="K41" s="22"/>
      <c r="L41" s="22"/>
      <c r="M41" s="22"/>
      <c r="N41" s="22"/>
      <c r="O41" s="22"/>
      <c r="P41" s="22"/>
    </row>
    <row r="42" spans="1:16" ht="39" customHeight="1">
      <c r="A42" s="22"/>
      <c r="B42" s="39"/>
      <c r="C42" s="1218" t="s">
        <v>564</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565</v>
      </c>
      <c r="D43" s="1222"/>
      <c r="E43" s="1223"/>
      <c r="F43" s="41">
        <v>0</v>
      </c>
      <c r="G43" s="42">
        <v>0.09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YwGDGjAxoJMWwjbelezdpTYFMsmwxWpLpSnBS03fs4fK6uDlBKmpjRuLoGOkSVdZAhcKFwe6ak4kdSCMKdp3Q==" saltValue="q6vOU+THxstPbbPPAFot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CF51" sqref="CF51:CM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1479</v>
      </c>
      <c r="L45" s="60">
        <v>1492</v>
      </c>
      <c r="M45" s="60">
        <v>1475</v>
      </c>
      <c r="N45" s="60">
        <v>1496</v>
      </c>
      <c r="O45" s="61">
        <v>1585</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684</v>
      </c>
      <c r="L48" s="64">
        <v>633</v>
      </c>
      <c r="M48" s="64">
        <v>694</v>
      </c>
      <c r="N48" s="64">
        <v>670</v>
      </c>
      <c r="O48" s="65">
        <v>736</v>
      </c>
      <c r="P48" s="48"/>
      <c r="Q48" s="48"/>
      <c r="R48" s="48"/>
      <c r="S48" s="48"/>
      <c r="T48" s="48"/>
      <c r="U48" s="48"/>
    </row>
    <row r="49" spans="1:21" ht="30.75" customHeight="1">
      <c r="A49" s="48"/>
      <c r="B49" s="1236"/>
      <c r="C49" s="1237"/>
      <c r="D49" s="62"/>
      <c r="E49" s="1228" t="s">
        <v>16</v>
      </c>
      <c r="F49" s="1228"/>
      <c r="G49" s="1228"/>
      <c r="H49" s="1228"/>
      <c r="I49" s="1228"/>
      <c r="J49" s="1229"/>
      <c r="K49" s="63">
        <v>146</v>
      </c>
      <c r="L49" s="64">
        <v>148</v>
      </c>
      <c r="M49" s="64">
        <v>175</v>
      </c>
      <c r="N49" s="64">
        <v>187</v>
      </c>
      <c r="O49" s="65">
        <v>192</v>
      </c>
      <c r="P49" s="48"/>
      <c r="Q49" s="48"/>
      <c r="R49" s="48"/>
      <c r="S49" s="48"/>
      <c r="T49" s="48"/>
      <c r="U49" s="48"/>
    </row>
    <row r="50" spans="1:21" ht="30.75" customHeight="1">
      <c r="A50" s="48"/>
      <c r="B50" s="1236"/>
      <c r="C50" s="1237"/>
      <c r="D50" s="62"/>
      <c r="E50" s="1228" t="s">
        <v>17</v>
      </c>
      <c r="F50" s="1228"/>
      <c r="G50" s="1228"/>
      <c r="H50" s="1228"/>
      <c r="I50" s="1228"/>
      <c r="J50" s="1229"/>
      <c r="K50" s="63">
        <v>35</v>
      </c>
      <c r="L50" s="64">
        <v>34</v>
      </c>
      <c r="M50" s="64">
        <v>33</v>
      </c>
      <c r="N50" s="64">
        <v>32</v>
      </c>
      <c r="O50" s="65">
        <v>32</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1718</v>
      </c>
      <c r="L52" s="64">
        <v>1771</v>
      </c>
      <c r="M52" s="64">
        <v>1731</v>
      </c>
      <c r="N52" s="64">
        <v>1708</v>
      </c>
      <c r="O52" s="65">
        <v>1690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626</v>
      </c>
      <c r="L53" s="69">
        <v>536</v>
      </c>
      <c r="M53" s="69">
        <v>646</v>
      </c>
      <c r="N53" s="69">
        <v>677</v>
      </c>
      <c r="O53" s="70">
        <v>855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DueRQtueCope8uVT2ARNskaHzzPa/GO0d5zQJcP/r/NIOusp05WjnCbeITxbHjQvIVQjEXAHANdEgSOGQajbQ==" saltValue="TiBojYHwUbXghAbUxfpz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CF51" sqref="CF51:C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15672</v>
      </c>
      <c r="J41" s="83">
        <v>16656</v>
      </c>
      <c r="K41" s="83">
        <v>17428</v>
      </c>
      <c r="L41" s="83">
        <v>18330</v>
      </c>
      <c r="M41" s="84">
        <v>18324</v>
      </c>
    </row>
    <row r="42" spans="2:13" ht="27.75" customHeight="1">
      <c r="B42" s="1244"/>
      <c r="C42" s="1245"/>
      <c r="D42" s="85"/>
      <c r="E42" s="1248" t="s">
        <v>26</v>
      </c>
      <c r="F42" s="1248"/>
      <c r="G42" s="1248"/>
      <c r="H42" s="1249"/>
      <c r="I42" s="86">
        <v>165</v>
      </c>
      <c r="J42" s="87">
        <v>138</v>
      </c>
      <c r="K42" s="87">
        <v>110</v>
      </c>
      <c r="L42" s="87">
        <v>83</v>
      </c>
      <c r="M42" s="88">
        <v>55</v>
      </c>
    </row>
    <row r="43" spans="2:13" ht="27.75" customHeight="1">
      <c r="B43" s="1244"/>
      <c r="C43" s="1245"/>
      <c r="D43" s="85"/>
      <c r="E43" s="1248" t="s">
        <v>27</v>
      </c>
      <c r="F43" s="1248"/>
      <c r="G43" s="1248"/>
      <c r="H43" s="1249"/>
      <c r="I43" s="86">
        <v>7271</v>
      </c>
      <c r="J43" s="87">
        <v>6923</v>
      </c>
      <c r="K43" s="87">
        <v>6965</v>
      </c>
      <c r="L43" s="87">
        <v>6732</v>
      </c>
      <c r="M43" s="88">
        <v>6504</v>
      </c>
    </row>
    <row r="44" spans="2:13" ht="27.75" customHeight="1">
      <c r="B44" s="1244"/>
      <c r="C44" s="1245"/>
      <c r="D44" s="85"/>
      <c r="E44" s="1248" t="s">
        <v>28</v>
      </c>
      <c r="F44" s="1248"/>
      <c r="G44" s="1248"/>
      <c r="H44" s="1249"/>
      <c r="I44" s="86">
        <v>1229</v>
      </c>
      <c r="J44" s="87">
        <v>1128</v>
      </c>
      <c r="K44" s="87">
        <v>1320</v>
      </c>
      <c r="L44" s="87">
        <v>1444</v>
      </c>
      <c r="M44" s="88">
        <v>1335</v>
      </c>
    </row>
    <row r="45" spans="2:13" ht="27.75" customHeight="1">
      <c r="B45" s="1244"/>
      <c r="C45" s="1245"/>
      <c r="D45" s="85"/>
      <c r="E45" s="1248" t="s">
        <v>29</v>
      </c>
      <c r="F45" s="1248"/>
      <c r="G45" s="1248"/>
      <c r="H45" s="1249"/>
      <c r="I45" s="86">
        <v>838</v>
      </c>
      <c r="J45" s="87">
        <v>657</v>
      </c>
      <c r="K45" s="87">
        <v>456</v>
      </c>
      <c r="L45" s="87">
        <v>460</v>
      </c>
      <c r="M45" s="88">
        <v>378</v>
      </c>
    </row>
    <row r="46" spans="2:13" ht="27.75" customHeight="1">
      <c r="B46" s="1244"/>
      <c r="C46" s="1245"/>
      <c r="D46" s="89"/>
      <c r="E46" s="1248" t="s">
        <v>30</v>
      </c>
      <c r="F46" s="1248"/>
      <c r="G46" s="1248"/>
      <c r="H46" s="1249"/>
      <c r="I46" s="86" t="s">
        <v>503</v>
      </c>
      <c r="J46" s="87" t="s">
        <v>503</v>
      </c>
      <c r="K46" s="87" t="s">
        <v>503</v>
      </c>
      <c r="L46" s="87" t="s">
        <v>503</v>
      </c>
      <c r="M46" s="88" t="s">
        <v>503</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4343</v>
      </c>
      <c r="J50" s="87">
        <v>4029</v>
      </c>
      <c r="K50" s="87">
        <v>3927</v>
      </c>
      <c r="L50" s="87">
        <v>3900</v>
      </c>
      <c r="M50" s="88">
        <v>3455</v>
      </c>
    </row>
    <row r="51" spans="2:13" ht="27.75" customHeight="1">
      <c r="B51" s="1244"/>
      <c r="C51" s="1245"/>
      <c r="D51" s="85"/>
      <c r="E51" s="1248" t="s">
        <v>36</v>
      </c>
      <c r="F51" s="1248"/>
      <c r="G51" s="1248"/>
      <c r="H51" s="1249"/>
      <c r="I51" s="86">
        <v>5253</v>
      </c>
      <c r="J51" s="87">
        <v>5252</v>
      </c>
      <c r="K51" s="87">
        <v>4680</v>
      </c>
      <c r="L51" s="87">
        <v>3750</v>
      </c>
      <c r="M51" s="88">
        <v>3533</v>
      </c>
    </row>
    <row r="52" spans="2:13" ht="27.75" customHeight="1">
      <c r="B52" s="1246"/>
      <c r="C52" s="1247"/>
      <c r="D52" s="85"/>
      <c r="E52" s="1248" t="s">
        <v>37</v>
      </c>
      <c r="F52" s="1248"/>
      <c r="G52" s="1248"/>
      <c r="H52" s="1249"/>
      <c r="I52" s="86">
        <v>14244</v>
      </c>
      <c r="J52" s="87">
        <v>14035</v>
      </c>
      <c r="K52" s="87">
        <v>14242</v>
      </c>
      <c r="L52" s="87">
        <v>14286</v>
      </c>
      <c r="M52" s="88">
        <v>13896</v>
      </c>
    </row>
    <row r="53" spans="2:13" ht="27.75" customHeight="1" thickBot="1">
      <c r="B53" s="1250" t="s">
        <v>38</v>
      </c>
      <c r="C53" s="1251"/>
      <c r="D53" s="92"/>
      <c r="E53" s="1252" t="s">
        <v>39</v>
      </c>
      <c r="F53" s="1252"/>
      <c r="G53" s="1252"/>
      <c r="H53" s="1253"/>
      <c r="I53" s="93">
        <v>1336</v>
      </c>
      <c r="J53" s="94">
        <v>2187</v>
      </c>
      <c r="K53" s="94">
        <v>3431</v>
      </c>
      <c r="L53" s="94">
        <v>5111</v>
      </c>
      <c r="M53" s="95">
        <v>5712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9FKPB+sjlbX6WctXUkMSpbWQRb5lKMaeT3DRzjEKme2n7DmSAeaHyLecsbnR6276VIAmwWTvTqwaWI/ng3OLw==" saltValue="3U3GVSNGA9OP0/6op8Zv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F51" sqref="CF51:CM5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1176</v>
      </c>
      <c r="G55" s="107">
        <v>1247</v>
      </c>
      <c r="H55" s="108">
        <v>1075</v>
      </c>
    </row>
    <row r="56" spans="2:8" ht="52.5" customHeight="1">
      <c r="B56" s="109"/>
      <c r="C56" s="1271" t="s">
        <v>43</v>
      </c>
      <c r="D56" s="1271"/>
      <c r="E56" s="1272"/>
      <c r="F56" s="110">
        <v>610</v>
      </c>
      <c r="G56" s="110">
        <v>605</v>
      </c>
      <c r="H56" s="111">
        <v>435</v>
      </c>
    </row>
    <row r="57" spans="2:8" ht="53.25" customHeight="1">
      <c r="B57" s="109"/>
      <c r="C57" s="1273" t="s">
        <v>44</v>
      </c>
      <c r="D57" s="1273"/>
      <c r="E57" s="1274"/>
      <c r="F57" s="112">
        <v>1710</v>
      </c>
      <c r="G57" s="112">
        <v>1641</v>
      </c>
      <c r="H57" s="113">
        <v>1536</v>
      </c>
    </row>
    <row r="58" spans="2:8" ht="45.75" customHeight="1">
      <c r="B58" s="114"/>
      <c r="C58" s="1261" t="s">
        <v>570</v>
      </c>
      <c r="D58" s="1262"/>
      <c r="E58" s="1263"/>
      <c r="F58" s="115">
        <v>623</v>
      </c>
      <c r="G58" s="115">
        <v>593</v>
      </c>
      <c r="H58" s="116">
        <v>551</v>
      </c>
    </row>
    <row r="59" spans="2:8" ht="45.75" customHeight="1">
      <c r="B59" s="114"/>
      <c r="C59" s="1261" t="s">
        <v>571</v>
      </c>
      <c r="D59" s="1262"/>
      <c r="E59" s="1263"/>
      <c r="F59" s="115">
        <v>516</v>
      </c>
      <c r="G59" s="115">
        <v>472</v>
      </c>
      <c r="H59" s="116">
        <v>431</v>
      </c>
    </row>
    <row r="60" spans="2:8" ht="45.75" customHeight="1">
      <c r="B60" s="114"/>
      <c r="C60" s="1261" t="s">
        <v>573</v>
      </c>
      <c r="D60" s="1262"/>
      <c r="E60" s="1263"/>
      <c r="F60" s="115">
        <v>247</v>
      </c>
      <c r="G60" s="115">
        <v>242</v>
      </c>
      <c r="H60" s="116">
        <v>239</v>
      </c>
    </row>
    <row r="61" spans="2:8" ht="45.75" customHeight="1">
      <c r="B61" s="114"/>
      <c r="C61" s="1261" t="s">
        <v>572</v>
      </c>
      <c r="D61" s="1262"/>
      <c r="E61" s="1263"/>
      <c r="F61" s="115">
        <v>235</v>
      </c>
      <c r="G61" s="115">
        <v>218</v>
      </c>
      <c r="H61" s="116">
        <v>200</v>
      </c>
    </row>
    <row r="62" spans="2:8" ht="45.75" customHeight="1" thickBot="1">
      <c r="B62" s="117"/>
      <c r="C62" s="1264" t="s">
        <v>574</v>
      </c>
      <c r="D62" s="1265"/>
      <c r="E62" s="1266"/>
      <c r="F62" s="118">
        <v>87</v>
      </c>
      <c r="G62" s="118">
        <v>84</v>
      </c>
      <c r="H62" s="119">
        <v>83</v>
      </c>
    </row>
    <row r="63" spans="2:8" ht="52.5" customHeight="1" thickBot="1">
      <c r="B63" s="120"/>
      <c r="C63" s="1267" t="s">
        <v>45</v>
      </c>
      <c r="D63" s="1267"/>
      <c r="E63" s="1268"/>
      <c r="F63" s="121">
        <v>3496</v>
      </c>
      <c r="G63" s="121">
        <v>3493</v>
      </c>
      <c r="H63" s="122">
        <v>3047</v>
      </c>
    </row>
    <row r="64" spans="2:8" ht="15" customHeight="1"/>
    <row r="65" ht="0" hidden="1" customHeight="1"/>
    <row r="66" ht="0" hidden="1" customHeight="1"/>
  </sheetData>
  <sheetProtection algorithmName="SHA-512" hashValue="ZWDrhh0uS+kSB/fbqv+XLtf4i8xwuyI/op8Stlm8hoq8SAg/7ToseRq5oD4rDKB3SM7oGx8L/FWaFpm/44psQw==" saltValue="SKV3ftYowdrDGe1RQw6T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97222</v>
      </c>
      <c r="E3" s="141"/>
      <c r="F3" s="142">
        <v>53270</v>
      </c>
      <c r="G3" s="143"/>
      <c r="H3" s="144"/>
    </row>
    <row r="4" spans="1:8">
      <c r="A4" s="145"/>
      <c r="B4" s="146"/>
      <c r="C4" s="147"/>
      <c r="D4" s="148">
        <v>37406</v>
      </c>
      <c r="E4" s="149"/>
      <c r="F4" s="150">
        <v>24316</v>
      </c>
      <c r="G4" s="151"/>
      <c r="H4" s="152"/>
    </row>
    <row r="5" spans="1:8">
      <c r="A5" s="133" t="s">
        <v>538</v>
      </c>
      <c r="B5" s="138"/>
      <c r="C5" s="139"/>
      <c r="D5" s="140">
        <v>163974</v>
      </c>
      <c r="E5" s="141"/>
      <c r="F5" s="142">
        <v>53292</v>
      </c>
      <c r="G5" s="143"/>
      <c r="H5" s="144"/>
    </row>
    <row r="6" spans="1:8">
      <c r="A6" s="145"/>
      <c r="B6" s="146"/>
      <c r="C6" s="147"/>
      <c r="D6" s="148">
        <v>74939</v>
      </c>
      <c r="E6" s="149"/>
      <c r="F6" s="150">
        <v>28900</v>
      </c>
      <c r="G6" s="151"/>
      <c r="H6" s="152"/>
    </row>
    <row r="7" spans="1:8">
      <c r="A7" s="133" t="s">
        <v>539</v>
      </c>
      <c r="B7" s="138"/>
      <c r="C7" s="139"/>
      <c r="D7" s="140">
        <v>149203</v>
      </c>
      <c r="E7" s="141"/>
      <c r="F7" s="142">
        <v>49919</v>
      </c>
      <c r="G7" s="143"/>
      <c r="H7" s="144"/>
    </row>
    <row r="8" spans="1:8">
      <c r="A8" s="145"/>
      <c r="B8" s="146"/>
      <c r="C8" s="147"/>
      <c r="D8" s="148">
        <v>38272</v>
      </c>
      <c r="E8" s="149"/>
      <c r="F8" s="150">
        <v>26398</v>
      </c>
      <c r="G8" s="151"/>
      <c r="H8" s="152"/>
    </row>
    <row r="9" spans="1:8">
      <c r="A9" s="133" t="s">
        <v>540</v>
      </c>
      <c r="B9" s="138"/>
      <c r="C9" s="139"/>
      <c r="D9" s="140">
        <v>148386</v>
      </c>
      <c r="E9" s="141"/>
      <c r="F9" s="142">
        <v>47738</v>
      </c>
      <c r="G9" s="143"/>
      <c r="H9" s="144"/>
    </row>
    <row r="10" spans="1:8">
      <c r="A10" s="145"/>
      <c r="B10" s="146"/>
      <c r="C10" s="147"/>
      <c r="D10" s="148">
        <v>40093</v>
      </c>
      <c r="E10" s="149"/>
      <c r="F10" s="150">
        <v>24937</v>
      </c>
      <c r="G10" s="151"/>
      <c r="H10" s="152"/>
    </row>
    <row r="11" spans="1:8">
      <c r="A11" s="133" t="s">
        <v>541</v>
      </c>
      <c r="B11" s="138"/>
      <c r="C11" s="139"/>
      <c r="D11" s="140">
        <v>140009</v>
      </c>
      <c r="E11" s="141"/>
      <c r="F11" s="142">
        <v>52191</v>
      </c>
      <c r="G11" s="143"/>
      <c r="H11" s="144"/>
    </row>
    <row r="12" spans="1:8">
      <c r="A12" s="145"/>
      <c r="B12" s="146"/>
      <c r="C12" s="153"/>
      <c r="D12" s="148">
        <v>33701</v>
      </c>
      <c r="E12" s="149"/>
      <c r="F12" s="150">
        <v>24843</v>
      </c>
      <c r="G12" s="151"/>
      <c r="H12" s="152"/>
    </row>
    <row r="13" spans="1:8">
      <c r="A13" s="133"/>
      <c r="B13" s="138"/>
      <c r="C13" s="154"/>
      <c r="D13" s="155">
        <v>139759</v>
      </c>
      <c r="E13" s="156"/>
      <c r="F13" s="157">
        <v>51282</v>
      </c>
      <c r="G13" s="158"/>
      <c r="H13" s="144"/>
    </row>
    <row r="14" spans="1:8">
      <c r="A14" s="145"/>
      <c r="B14" s="146"/>
      <c r="C14" s="147"/>
      <c r="D14" s="148">
        <v>44882</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5.61</v>
      </c>
      <c r="C19" s="159">
        <f>ROUND(VALUE(SUBSTITUTE(実質収支比率等に係る経年分析!G$48,"▲","-")),2)</f>
        <v>2.92</v>
      </c>
      <c r="D19" s="159">
        <f>ROUND(VALUE(SUBSTITUTE(実質収支比率等に係る経年分析!H$48,"▲","-")),2)</f>
        <v>3.54</v>
      </c>
      <c r="E19" s="159">
        <f>ROUND(VALUE(SUBSTITUTE(実質収支比率等に係る経年分析!I$48,"▲","-")),2)</f>
        <v>3.39</v>
      </c>
      <c r="F19" s="159">
        <f>ROUND(VALUE(SUBSTITUTE(実質収支比率等に係る経年分析!J$48,"▲","-")),2)</f>
        <v>3.25</v>
      </c>
    </row>
    <row r="20" spans="1:11">
      <c r="A20" s="159" t="s">
        <v>49</v>
      </c>
      <c r="B20" s="159">
        <f>ROUND(VALUE(SUBSTITUTE(実質収支比率等に係る経年分析!F$47,"▲","-")),2)</f>
        <v>18.79</v>
      </c>
      <c r="C20" s="159">
        <f>ROUND(VALUE(SUBSTITUTE(実質収支比率等に係る経年分析!G$47,"▲","-")),2)</f>
        <v>13.73</v>
      </c>
      <c r="D20" s="159">
        <f>ROUND(VALUE(SUBSTITUTE(実質収支比率等に係る経年分析!H$47,"▲","-")),2)</f>
        <v>14.02</v>
      </c>
      <c r="E20" s="159">
        <f>ROUND(VALUE(SUBSTITUTE(実質収支比率等に係る経年分析!I$47,"▲","-")),2)</f>
        <v>15.04</v>
      </c>
      <c r="F20" s="159">
        <f>ROUND(VALUE(SUBSTITUTE(実質収支比率等に係る経年分析!J$47,"▲","-")),2)</f>
        <v>13.03</v>
      </c>
    </row>
    <row r="21" spans="1:11">
      <c r="A21" s="159" t="s">
        <v>50</v>
      </c>
      <c r="B21" s="159">
        <f>IF(ISNUMBER(VALUE(SUBSTITUTE(実質収支比率等に係る経年分析!F$49,"▲","-"))),ROUND(VALUE(SUBSTITUTE(実質収支比率等に係る経年分析!F$49,"▲","-")),2),NA())</f>
        <v>-0.48</v>
      </c>
      <c r="C21" s="159">
        <f>IF(ISNUMBER(VALUE(SUBSTITUTE(実質収支比率等に係る経年分析!G$49,"▲","-"))),ROUND(VALUE(SUBSTITUTE(実質収支比率等に係る経年分析!G$49,"▲","-")),2),NA())</f>
        <v>-10.83</v>
      </c>
      <c r="D21" s="159">
        <f>IF(ISNUMBER(VALUE(SUBSTITUTE(実質収支比率等に係る経年分析!H$49,"▲","-"))),ROUND(VALUE(SUBSTITUTE(実質収支比率等に係る経年分析!H$49,"▲","-")),2),NA())</f>
        <v>0.95</v>
      </c>
      <c r="E21" s="159">
        <f>IF(ISNUMBER(VALUE(SUBSTITUTE(実質収支比率等に係る経年分析!I$49,"▲","-"))),ROUND(VALUE(SUBSTITUTE(実質収支比率等に係る経年分析!I$49,"▲","-")),2),NA())</f>
        <v>0.66</v>
      </c>
      <c r="F21" s="159">
        <f>IF(ISNUMBER(VALUE(SUBSTITUTE(実質収支比率等に係る経年分析!J$49,"▲","-"))),ROUND(VALUE(SUBSTITUTE(実質収支比率等に係る経年分析!J$49,"▲","-")),2),NA())</f>
        <v>-2.23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介護保険事業特別会計（サービス事業勘定）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0.55000000000000004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0.41</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18.07</v>
      </c>
    </row>
    <row r="36" spans="1:16">
      <c r="A36" s="160" t="str">
        <f>IF(連結実質赤字比率に係る赤字・黒字の構成分析!C$34="",NA(),連結実質赤字比率に係る赤字・黒字の構成分析!C$34)</f>
        <v>町立中標津病院事業会計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1.89</v>
      </c>
      <c r="H36" s="160">
        <f>IF(ROUND(VALUE(SUBSTITUTE(連結実質赤字比率に係る赤字・黒字の構成分析!I$34,"▲", "-")), 2) &lt; 0, ABS(ROUND(VALUE(SUBSTITUTE(連結実質赤字比率に係る赤字・黒字の構成分析!I$34,"▲", "-")), 2)), NA())</f>
        <v>0.79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3.83</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1718</v>
      </c>
      <c r="E42" s="161"/>
      <c r="F42" s="161"/>
      <c r="G42" s="161">
        <f>'実質公債費比率（分子）の構造'!L$52</f>
        <v>1771</v>
      </c>
      <c r="H42" s="161"/>
      <c r="I42" s="161"/>
      <c r="J42" s="161">
        <f>'実質公債費比率（分子）の構造'!M$52</f>
        <v>1731</v>
      </c>
      <c r="K42" s="161"/>
      <c r="L42" s="161"/>
      <c r="M42" s="161">
        <f>'実質公債費比率（分子）の構造'!N$52</f>
        <v>1708</v>
      </c>
      <c r="N42" s="161"/>
      <c r="O42" s="161"/>
      <c r="P42" s="161">
        <f>'実質公債費比率（分子）の構造'!O$52</f>
        <v>1690</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35</v>
      </c>
      <c r="C44" s="161"/>
      <c r="D44" s="161"/>
      <c r="E44" s="161">
        <f>'実質公債費比率（分子）の構造'!L$50</f>
        <v>34</v>
      </c>
      <c r="F44" s="161"/>
      <c r="G44" s="161"/>
      <c r="H44" s="161">
        <f>'実質公債費比率（分子）の構造'!M$50</f>
        <v>33</v>
      </c>
      <c r="I44" s="161"/>
      <c r="J44" s="161"/>
      <c r="K44" s="161">
        <f>'実質公債費比率（分子）の構造'!N$50</f>
        <v>32</v>
      </c>
      <c r="L44" s="161"/>
      <c r="M44" s="161"/>
      <c r="N44" s="161">
        <f>'実質公債費比率（分子）の構造'!O$50</f>
        <v>32</v>
      </c>
      <c r="O44" s="161"/>
      <c r="P44" s="161"/>
    </row>
    <row r="45" spans="1:16">
      <c r="A45" s="161" t="s">
        <v>60</v>
      </c>
      <c r="B45" s="161">
        <f>'実質公債費比率（分子）の構造'!K$49</f>
        <v>146</v>
      </c>
      <c r="C45" s="161"/>
      <c r="D45" s="161"/>
      <c r="E45" s="161">
        <f>'実質公債費比率（分子）の構造'!L$49</f>
        <v>148</v>
      </c>
      <c r="F45" s="161"/>
      <c r="G45" s="161"/>
      <c r="H45" s="161">
        <f>'実質公債費比率（分子）の構造'!M$49</f>
        <v>175</v>
      </c>
      <c r="I45" s="161"/>
      <c r="J45" s="161"/>
      <c r="K45" s="161">
        <f>'実質公債費比率（分子）の構造'!N$49</f>
        <v>187</v>
      </c>
      <c r="L45" s="161"/>
      <c r="M45" s="161"/>
      <c r="N45" s="161">
        <f>'実質公債費比率（分子）の構造'!O$49</f>
        <v>192</v>
      </c>
      <c r="O45" s="161"/>
      <c r="P45" s="161"/>
    </row>
    <row r="46" spans="1:16">
      <c r="A46" s="161" t="s">
        <v>61</v>
      </c>
      <c r="B46" s="161">
        <f>'実質公債費比率（分子）の構造'!K$48</f>
        <v>684</v>
      </c>
      <c r="C46" s="161"/>
      <c r="D46" s="161"/>
      <c r="E46" s="161">
        <f>'実質公債費比率（分子）の構造'!L$48</f>
        <v>633</v>
      </c>
      <c r="F46" s="161"/>
      <c r="G46" s="161"/>
      <c r="H46" s="161">
        <f>'実質公債費比率（分子）の構造'!M$48</f>
        <v>694</v>
      </c>
      <c r="I46" s="161"/>
      <c r="J46" s="161"/>
      <c r="K46" s="161">
        <f>'実質公債費比率（分子）の構造'!N$48</f>
        <v>670</v>
      </c>
      <c r="L46" s="161"/>
      <c r="M46" s="161"/>
      <c r="N46" s="161">
        <f>'実質公債費比率（分子）の構造'!O$48</f>
        <v>736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1479</v>
      </c>
      <c r="C49" s="161"/>
      <c r="D49" s="161"/>
      <c r="E49" s="161">
        <f>'実質公債費比率（分子）の構造'!L$45</f>
        <v>1492</v>
      </c>
      <c r="F49" s="161"/>
      <c r="G49" s="161"/>
      <c r="H49" s="161">
        <f>'実質公債費比率（分子）の構造'!M$45</f>
        <v>1475</v>
      </c>
      <c r="I49" s="161"/>
      <c r="J49" s="161"/>
      <c r="K49" s="161">
        <f>'実質公債費比率（分子）の構造'!N$45</f>
        <v>1496</v>
      </c>
      <c r="L49" s="161"/>
      <c r="M49" s="161"/>
      <c r="N49" s="161">
        <f>'実質公債費比率（分子）の構造'!O$45</f>
        <v>1585</v>
      </c>
      <c r="O49" s="161"/>
      <c r="P49" s="161"/>
    </row>
    <row r="50" spans="1:16">
      <c r="A50" s="161" t="s">
        <v>65</v>
      </c>
      <c r="B50" s="161" t="e">
        <f>NA()</f>
        <v>#N/A</v>
      </c>
      <c r="C50" s="161">
        <f>IF(ISNUMBER('実質公債費比率（分子）の構造'!K$53),'実質公債費比率（分子）の構造'!K$53,NA())</f>
        <v>626</v>
      </c>
      <c r="D50" s="161" t="e">
        <f>NA()</f>
        <v>#N/A</v>
      </c>
      <c r="E50" s="161" t="e">
        <f>NA()</f>
        <v>#N/A</v>
      </c>
      <c r="F50" s="161">
        <f>IF(ISNUMBER('実質公債費比率（分子）の構造'!L$53),'実質公債費比率（分子）の構造'!L$53,NA())</f>
        <v>536</v>
      </c>
      <c r="G50" s="161" t="e">
        <f>NA()</f>
        <v>#N/A</v>
      </c>
      <c r="H50" s="161" t="e">
        <f>NA()</f>
        <v>#N/A</v>
      </c>
      <c r="I50" s="161">
        <f>IF(ISNUMBER('実質公債費比率（分子）の構造'!M$53),'実質公債費比率（分子）の構造'!M$53,NA())</f>
        <v>646</v>
      </c>
      <c r="J50" s="161" t="e">
        <f>NA()</f>
        <v>#N/A</v>
      </c>
      <c r="K50" s="161" t="e">
        <f>NA()</f>
        <v>#N/A</v>
      </c>
      <c r="L50" s="161">
        <f>IF(ISNUMBER('実質公債費比率（分子）の構造'!N$53),'実質公債費比率（分子）の構造'!N$53,NA())</f>
        <v>677</v>
      </c>
      <c r="M50" s="161" t="e">
        <f>NA()</f>
        <v>#N/A</v>
      </c>
      <c r="N50" s="161" t="e">
        <f>NA()</f>
        <v>#N/A</v>
      </c>
      <c r="O50" s="161">
        <f>IF(ISNUMBER('実質公債費比率（分子）の構造'!O$53),'実質公債費比率（分子）の構造'!O$53,NA())</f>
        <v>855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14244</v>
      </c>
      <c r="E56" s="160"/>
      <c r="F56" s="160"/>
      <c r="G56" s="160">
        <f>'将来負担比率（分子）の構造'!J$52</f>
        <v>14035</v>
      </c>
      <c r="H56" s="160"/>
      <c r="I56" s="160"/>
      <c r="J56" s="160">
        <f>'将来負担比率（分子）の構造'!K$52</f>
        <v>14242</v>
      </c>
      <c r="K56" s="160"/>
      <c r="L56" s="160"/>
      <c r="M56" s="160">
        <f>'将来負担比率（分子）の構造'!L$52</f>
        <v>14286</v>
      </c>
      <c r="N56" s="160"/>
      <c r="O56" s="160"/>
      <c r="P56" s="160">
        <f>'将来負担比率（分子）の構造'!M$52</f>
        <v>13896</v>
      </c>
    </row>
    <row r="57" spans="1:16">
      <c r="A57" s="160" t="s">
        <v>36</v>
      </c>
      <c r="B57" s="160"/>
      <c r="C57" s="160"/>
      <c r="D57" s="160">
        <f>'将来負担比率（分子）の構造'!I$51</f>
        <v>5253</v>
      </c>
      <c r="E57" s="160"/>
      <c r="F57" s="160"/>
      <c r="G57" s="160">
        <f>'将来負担比率（分子）の構造'!J$51</f>
        <v>5252</v>
      </c>
      <c r="H57" s="160"/>
      <c r="I57" s="160"/>
      <c r="J57" s="160">
        <f>'将来負担比率（分子）の構造'!K$51</f>
        <v>4680</v>
      </c>
      <c r="K57" s="160"/>
      <c r="L57" s="160"/>
      <c r="M57" s="160">
        <f>'将来負担比率（分子）の構造'!L$51</f>
        <v>3750</v>
      </c>
      <c r="N57" s="160"/>
      <c r="O57" s="160"/>
      <c r="P57" s="160">
        <f>'将来負担比率（分子）の構造'!M$51</f>
        <v>3533</v>
      </c>
    </row>
    <row r="58" spans="1:16">
      <c r="A58" s="160" t="s">
        <v>35</v>
      </c>
      <c r="B58" s="160"/>
      <c r="C58" s="160"/>
      <c r="D58" s="160">
        <f>'将来負担比率（分子）の構造'!I$50</f>
        <v>4343</v>
      </c>
      <c r="E58" s="160"/>
      <c r="F58" s="160"/>
      <c r="G58" s="160">
        <f>'将来負担比率（分子）の構造'!J$50</f>
        <v>4029</v>
      </c>
      <c r="H58" s="160"/>
      <c r="I58" s="160"/>
      <c r="J58" s="160">
        <f>'将来負担比率（分子）の構造'!K$50</f>
        <v>3927</v>
      </c>
      <c r="K58" s="160"/>
      <c r="L58" s="160"/>
      <c r="M58" s="160">
        <f>'将来負担比率（分子）の構造'!L$50</f>
        <v>3900</v>
      </c>
      <c r="N58" s="160"/>
      <c r="O58" s="160"/>
      <c r="P58" s="160">
        <f>'将来負担比率（分子）の構造'!M$50</f>
        <v>3455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838</v>
      </c>
      <c r="C62" s="160"/>
      <c r="D62" s="160"/>
      <c r="E62" s="160">
        <f>'将来負担比率（分子）の構造'!J$45</f>
        <v>657</v>
      </c>
      <c r="F62" s="160"/>
      <c r="G62" s="160"/>
      <c r="H62" s="160">
        <f>'将来負担比率（分子）の構造'!K$45</f>
        <v>456</v>
      </c>
      <c r="I62" s="160"/>
      <c r="J62" s="160"/>
      <c r="K62" s="160">
        <f>'将来負担比率（分子）の構造'!L$45</f>
        <v>460</v>
      </c>
      <c r="L62" s="160"/>
      <c r="M62" s="160"/>
      <c r="N62" s="160">
        <f>'将来負担比率（分子）の構造'!M$45</f>
        <v>378</v>
      </c>
      <c r="O62" s="160"/>
      <c r="P62" s="160"/>
    </row>
    <row r="63" spans="1:16">
      <c r="A63" s="160" t="s">
        <v>28</v>
      </c>
      <c r="B63" s="160">
        <f>'将来負担比率（分子）の構造'!I$44</f>
        <v>1229</v>
      </c>
      <c r="C63" s="160"/>
      <c r="D63" s="160"/>
      <c r="E63" s="160">
        <f>'将来負担比率（分子）の構造'!J$44</f>
        <v>1128</v>
      </c>
      <c r="F63" s="160"/>
      <c r="G63" s="160"/>
      <c r="H63" s="160">
        <f>'将来負担比率（分子）の構造'!K$44</f>
        <v>1320</v>
      </c>
      <c r="I63" s="160"/>
      <c r="J63" s="160"/>
      <c r="K63" s="160">
        <f>'将来負担比率（分子）の構造'!L$44</f>
        <v>1444</v>
      </c>
      <c r="L63" s="160"/>
      <c r="M63" s="160"/>
      <c r="N63" s="160">
        <f>'将来負担比率（分子）の構造'!M$44</f>
        <v>1335</v>
      </c>
      <c r="O63" s="160"/>
      <c r="P63" s="160"/>
    </row>
    <row r="64" spans="1:16">
      <c r="A64" s="160" t="s">
        <v>27</v>
      </c>
      <c r="B64" s="160">
        <f>'将来負担比率（分子）の構造'!I$43</f>
        <v>7271</v>
      </c>
      <c r="C64" s="160"/>
      <c r="D64" s="160"/>
      <c r="E64" s="160">
        <f>'将来負担比率（分子）の構造'!J$43</f>
        <v>6923</v>
      </c>
      <c r="F64" s="160"/>
      <c r="G64" s="160"/>
      <c r="H64" s="160">
        <f>'将来負担比率（分子）の構造'!K$43</f>
        <v>6965</v>
      </c>
      <c r="I64" s="160"/>
      <c r="J64" s="160"/>
      <c r="K64" s="160">
        <f>'将来負担比率（分子）の構造'!L$43</f>
        <v>6732</v>
      </c>
      <c r="L64" s="160"/>
      <c r="M64" s="160"/>
      <c r="N64" s="160">
        <f>'将来負担比率（分子）の構造'!M$43</f>
        <v>6504</v>
      </c>
      <c r="O64" s="160"/>
      <c r="P64" s="160"/>
    </row>
    <row r="65" spans="1:16">
      <c r="A65" s="160" t="s">
        <v>26</v>
      </c>
      <c r="B65" s="160">
        <f>'将来負担比率（分子）の構造'!I$42</f>
        <v>165</v>
      </c>
      <c r="C65" s="160"/>
      <c r="D65" s="160"/>
      <c r="E65" s="160">
        <f>'将来負担比率（分子）の構造'!J$42</f>
        <v>138</v>
      </c>
      <c r="F65" s="160"/>
      <c r="G65" s="160"/>
      <c r="H65" s="160">
        <f>'将来負担比率（分子）の構造'!K$42</f>
        <v>110</v>
      </c>
      <c r="I65" s="160"/>
      <c r="J65" s="160"/>
      <c r="K65" s="160">
        <f>'将来負担比率（分子）の構造'!L$42</f>
        <v>83</v>
      </c>
      <c r="L65" s="160"/>
      <c r="M65" s="160"/>
      <c r="N65" s="160">
        <f>'将来負担比率（分子）の構造'!M$42</f>
        <v>55</v>
      </c>
      <c r="O65" s="160"/>
      <c r="P65" s="160"/>
    </row>
    <row r="66" spans="1:16">
      <c r="A66" s="160" t="s">
        <v>25</v>
      </c>
      <c r="B66" s="160">
        <f>'将来負担比率（分子）の構造'!I$41</f>
        <v>15672</v>
      </c>
      <c r="C66" s="160"/>
      <c r="D66" s="160"/>
      <c r="E66" s="160">
        <f>'将来負担比率（分子）の構造'!J$41</f>
        <v>16656</v>
      </c>
      <c r="F66" s="160"/>
      <c r="G66" s="160"/>
      <c r="H66" s="160">
        <f>'将来負担比率（分子）の構造'!K$41</f>
        <v>17428</v>
      </c>
      <c r="I66" s="160"/>
      <c r="J66" s="160"/>
      <c r="K66" s="160">
        <f>'将来負担比率（分子）の構造'!L$41</f>
        <v>18330</v>
      </c>
      <c r="L66" s="160"/>
      <c r="M66" s="160"/>
      <c r="N66" s="160">
        <f>'将来負担比率（分子）の構造'!M$41</f>
        <v>18324</v>
      </c>
      <c r="O66" s="160"/>
      <c r="P66" s="160"/>
    </row>
    <row r="67" spans="1:16">
      <c r="A67" s="160" t="s">
        <v>69</v>
      </c>
      <c r="B67" s="160" t="e">
        <f>NA()</f>
        <v>#N/A</v>
      </c>
      <c r="C67" s="160">
        <f>IF(ISNUMBER('将来負担比率（分子）の構造'!I$53), IF('将来負担比率（分子）の構造'!I$53 &lt; 0, 0, '将来負担比率（分子）の構造'!I$53), NA())</f>
        <v>1336</v>
      </c>
      <c r="D67" s="160" t="e">
        <f>NA()</f>
        <v>#N/A</v>
      </c>
      <c r="E67" s="160" t="e">
        <f>NA()</f>
        <v>#N/A</v>
      </c>
      <c r="F67" s="160">
        <f>IF(ISNUMBER('将来負担比率（分子）の構造'!J$53), IF('将来負担比率（分子）の構造'!J$53 &lt; 0, 0, '将来負担比率（分子）の構造'!J$53), NA())</f>
        <v>2187</v>
      </c>
      <c r="G67" s="160" t="e">
        <f>NA()</f>
        <v>#N/A</v>
      </c>
      <c r="H67" s="160" t="e">
        <f>NA()</f>
        <v>#N/A</v>
      </c>
      <c r="I67" s="160">
        <f>IF(ISNUMBER('将来負担比率（分子）の構造'!K$53), IF('将来負担比率（分子）の構造'!K$53 &lt; 0, 0, '将来負担比率（分子）の構造'!K$53), NA())</f>
        <v>3431</v>
      </c>
      <c r="J67" s="160" t="e">
        <f>NA()</f>
        <v>#N/A</v>
      </c>
      <c r="K67" s="160" t="e">
        <f>NA()</f>
        <v>#N/A</v>
      </c>
      <c r="L67" s="160">
        <f>IF(ISNUMBER('将来負担比率（分子）の構造'!L$53), IF('将来負担比率（分子）の構造'!L$53 &lt; 0, 0, '将来負担比率（分子）の構造'!L$53), NA())</f>
        <v>5111</v>
      </c>
      <c r="M67" s="160" t="e">
        <f>NA()</f>
        <v>#N/A</v>
      </c>
      <c r="N67" s="160" t="e">
        <f>NA()</f>
        <v>#N/A</v>
      </c>
      <c r="O67" s="160">
        <f>IF(ISNUMBER('将来負担比率（分子）の構造'!M$53), IF('将来負担比率（分子）の構造'!M$53 &lt; 0, 0, '将来負担比率（分子）の構造'!M$53), NA())</f>
        <v>5712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1176</v>
      </c>
      <c r="C72" s="164">
        <f>基金残高に係る経年分析!G55</f>
        <v>1247</v>
      </c>
      <c r="D72" s="164">
        <f>基金残高に係る経年分析!H55</f>
        <v>1075</v>
      </c>
    </row>
    <row r="73" spans="1:16">
      <c r="A73" s="163" t="s">
        <v>72</v>
      </c>
      <c r="B73" s="164">
        <f>基金残高に係る経年分析!F56</f>
        <v>610</v>
      </c>
      <c r="C73" s="164">
        <f>基金残高に係る経年分析!G56</f>
        <v>605</v>
      </c>
      <c r="D73" s="164">
        <f>基金残高に係る経年分析!H56</f>
        <v>435</v>
      </c>
    </row>
    <row r="74" spans="1:16">
      <c r="A74" s="163" t="s">
        <v>73</v>
      </c>
      <c r="B74" s="164">
        <f>基金残高に係る経年分析!F57</f>
        <v>1710</v>
      </c>
      <c r="C74" s="164">
        <f>基金残高に係る経年分析!G57</f>
        <v>1641</v>
      </c>
      <c r="D74" s="164">
        <f>基金残高に係る経年分析!H57</f>
        <v>1536</v>
      </c>
    </row>
  </sheetData>
  <sheetProtection algorithmName="SHA-512" hashValue="LT57+g/WtY0TrSFKvZxYYpazM6RCIC7Ftl6iLRUa2Je/ECEAOmxLt3oFiISi7JyQVInzo0YhV3F9Z4q33GJF8g==" saltValue="XNiIXCVUe9hDGRbS4hBA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 zoomScale="80" zoomScaleNormal="80" zoomScaleSheetLayoutView="55" workbookViewId="0">
      <selection activeCell="CF51" sqref="CF51:CM5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591</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546</v>
      </c>
      <c r="BQ50" s="1288"/>
      <c r="BR50" s="1288"/>
      <c r="BS50" s="1288"/>
      <c r="BT50" s="1288"/>
      <c r="BU50" s="1288"/>
      <c r="BV50" s="1288"/>
      <c r="BW50" s="1288"/>
      <c r="BX50" s="1288" t="s">
        <v>547</v>
      </c>
      <c r="BY50" s="1288"/>
      <c r="BZ50" s="1288"/>
      <c r="CA50" s="1288"/>
      <c r="CB50" s="1288"/>
      <c r="CC50" s="1288"/>
      <c r="CD50" s="1288"/>
      <c r="CE50" s="1288"/>
      <c r="CF50" s="1288" t="s">
        <v>548</v>
      </c>
      <c r="CG50" s="1288"/>
      <c r="CH50" s="1288"/>
      <c r="CI50" s="1288"/>
      <c r="CJ50" s="1288"/>
      <c r="CK50" s="1288"/>
      <c r="CL50" s="1288"/>
      <c r="CM50" s="1288"/>
      <c r="CN50" s="1288" t="s">
        <v>549</v>
      </c>
      <c r="CO50" s="1288"/>
      <c r="CP50" s="1288"/>
      <c r="CQ50" s="1288"/>
      <c r="CR50" s="1288"/>
      <c r="CS50" s="1288"/>
      <c r="CT50" s="1288"/>
      <c r="CU50" s="1288"/>
      <c r="CV50" s="1288" t="s">
        <v>550</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592</v>
      </c>
      <c r="AO51" s="1291"/>
      <c r="AP51" s="1291"/>
      <c r="AQ51" s="1291"/>
      <c r="AR51" s="1291"/>
      <c r="AS51" s="1291"/>
      <c r="AT51" s="1291"/>
      <c r="AU51" s="1291"/>
      <c r="AV51" s="1291"/>
      <c r="AW51" s="1291"/>
      <c r="AX51" s="1291"/>
      <c r="AY51" s="1291"/>
      <c r="AZ51" s="1291"/>
      <c r="BA51" s="1291"/>
      <c r="BB51" s="1291" t="s">
        <v>593</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74.599999999999994</v>
      </c>
      <c r="CO51" s="1289"/>
      <c r="CP51" s="1289"/>
      <c r="CQ51" s="1289"/>
      <c r="CR51" s="1289"/>
      <c r="CS51" s="1289"/>
      <c r="CT51" s="1289"/>
      <c r="CU51" s="1289"/>
      <c r="CV51" s="1289">
        <v>83.7</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594</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47.3</v>
      </c>
      <c r="CO53" s="1289"/>
      <c r="CP53" s="1289"/>
      <c r="CQ53" s="1289"/>
      <c r="CR53" s="1289"/>
      <c r="CS53" s="1289"/>
      <c r="CT53" s="1289"/>
      <c r="CU53" s="1289"/>
      <c r="CV53" s="1289">
        <v>48.7</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595</v>
      </c>
      <c r="AO55" s="1288"/>
      <c r="AP55" s="1288"/>
      <c r="AQ55" s="1288"/>
      <c r="AR55" s="1288"/>
      <c r="AS55" s="1288"/>
      <c r="AT55" s="1288"/>
      <c r="AU55" s="1288"/>
      <c r="AV55" s="1288"/>
      <c r="AW55" s="1288"/>
      <c r="AX55" s="1288"/>
      <c r="AY55" s="1288"/>
      <c r="AZ55" s="1288"/>
      <c r="BA55" s="1288"/>
      <c r="BB55" s="1291" t="s">
        <v>593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21</v>
      </c>
      <c r="CO55" s="1289"/>
      <c r="CP55" s="1289"/>
      <c r="CQ55" s="1289"/>
      <c r="CR55" s="1289"/>
      <c r="CS55" s="1289"/>
      <c r="CT55" s="1289"/>
      <c r="CU55" s="1289"/>
      <c r="CV55" s="1289">
        <v>20.2</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594</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56.1</v>
      </c>
      <c r="CO57" s="1289"/>
      <c r="CP57" s="1289"/>
      <c r="CQ57" s="1289"/>
      <c r="CR57" s="1289"/>
      <c r="CS57" s="1289"/>
      <c r="CT57" s="1289"/>
      <c r="CU57" s="1289"/>
      <c r="CV57" s="1289">
        <v>58.1</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596</v>
      </c>
    </row>
    <row r="64" spans="1:109">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597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591</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546</v>
      </c>
      <c r="BQ72" s="1288"/>
      <c r="BR72" s="1288"/>
      <c r="BS72" s="1288"/>
      <c r="BT72" s="1288"/>
      <c r="BU72" s="1288"/>
      <c r="BV72" s="1288"/>
      <c r="BW72" s="1288"/>
      <c r="BX72" s="1288" t="s">
        <v>547</v>
      </c>
      <c r="BY72" s="1288"/>
      <c r="BZ72" s="1288"/>
      <c r="CA72" s="1288"/>
      <c r="CB72" s="1288"/>
      <c r="CC72" s="1288"/>
      <c r="CD72" s="1288"/>
      <c r="CE72" s="1288"/>
      <c r="CF72" s="1288" t="s">
        <v>548</v>
      </c>
      <c r="CG72" s="1288"/>
      <c r="CH72" s="1288"/>
      <c r="CI72" s="1288"/>
      <c r="CJ72" s="1288"/>
      <c r="CK72" s="1288"/>
      <c r="CL72" s="1288"/>
      <c r="CM72" s="1288"/>
      <c r="CN72" s="1288" t="s">
        <v>549</v>
      </c>
      <c r="CO72" s="1288"/>
      <c r="CP72" s="1288"/>
      <c r="CQ72" s="1288"/>
      <c r="CR72" s="1288"/>
      <c r="CS72" s="1288"/>
      <c r="CT72" s="1288"/>
      <c r="CU72" s="1288"/>
      <c r="CV72" s="1288" t="s">
        <v>550</v>
      </c>
      <c r="CW72" s="1288"/>
      <c r="CX72" s="1288"/>
      <c r="CY72" s="1288"/>
      <c r="CZ72" s="1288"/>
      <c r="DA72" s="1288"/>
      <c r="DB72" s="1288"/>
      <c r="DC72" s="1288"/>
    </row>
    <row r="73" spans="2:107">
      <c r="B73" s="374"/>
      <c r="G73" s="1295"/>
      <c r="H73" s="1295"/>
      <c r="I73" s="1295"/>
      <c r="J73" s="1295"/>
      <c r="K73" s="1296"/>
      <c r="L73" s="1296"/>
      <c r="M73" s="1296"/>
      <c r="N73" s="1296"/>
      <c r="AM73" s="383"/>
      <c r="AN73" s="1291" t="s">
        <v>592</v>
      </c>
      <c r="AO73" s="1291"/>
      <c r="AP73" s="1291"/>
      <c r="AQ73" s="1291"/>
      <c r="AR73" s="1291"/>
      <c r="AS73" s="1291"/>
      <c r="AT73" s="1291"/>
      <c r="AU73" s="1291"/>
      <c r="AV73" s="1291"/>
      <c r="AW73" s="1291"/>
      <c r="AX73" s="1291"/>
      <c r="AY73" s="1291"/>
      <c r="AZ73" s="1291"/>
      <c r="BA73" s="1291"/>
      <c r="BB73" s="1291" t="s">
        <v>593</v>
      </c>
      <c r="BC73" s="1291"/>
      <c r="BD73" s="1291"/>
      <c r="BE73" s="1291"/>
      <c r="BF73" s="1291"/>
      <c r="BG73" s="1291"/>
      <c r="BH73" s="1291"/>
      <c r="BI73" s="1291"/>
      <c r="BJ73" s="1291"/>
      <c r="BK73" s="1291"/>
      <c r="BL73" s="1291"/>
      <c r="BM73" s="1291"/>
      <c r="BN73" s="1291"/>
      <c r="BO73" s="1291"/>
      <c r="BP73" s="1289">
        <v>18.899999999999999</v>
      </c>
      <c r="BQ73" s="1289"/>
      <c r="BR73" s="1289"/>
      <c r="BS73" s="1289"/>
      <c r="BT73" s="1289"/>
      <c r="BU73" s="1289"/>
      <c r="BV73" s="1289"/>
      <c r="BW73" s="1289"/>
      <c r="BX73" s="1289">
        <v>31.8</v>
      </c>
      <c r="BY73" s="1289"/>
      <c r="BZ73" s="1289"/>
      <c r="CA73" s="1289"/>
      <c r="CB73" s="1289"/>
      <c r="CC73" s="1289"/>
      <c r="CD73" s="1289"/>
      <c r="CE73" s="1289"/>
      <c r="CF73" s="1289">
        <v>49.5</v>
      </c>
      <c r="CG73" s="1289"/>
      <c r="CH73" s="1289"/>
      <c r="CI73" s="1289"/>
      <c r="CJ73" s="1289"/>
      <c r="CK73" s="1289"/>
      <c r="CL73" s="1289"/>
      <c r="CM73" s="1289"/>
      <c r="CN73" s="1289">
        <v>74.599999999999994</v>
      </c>
      <c r="CO73" s="1289"/>
      <c r="CP73" s="1289"/>
      <c r="CQ73" s="1289"/>
      <c r="CR73" s="1289"/>
      <c r="CS73" s="1289"/>
      <c r="CT73" s="1289"/>
      <c r="CU73" s="1289"/>
      <c r="CV73" s="1289">
        <v>83.7</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598</v>
      </c>
      <c r="BC75" s="1291"/>
      <c r="BD75" s="1291"/>
      <c r="BE75" s="1291"/>
      <c r="BF75" s="1291"/>
      <c r="BG75" s="1291"/>
      <c r="BH75" s="1291"/>
      <c r="BI75" s="1291"/>
      <c r="BJ75" s="1291"/>
      <c r="BK75" s="1291"/>
      <c r="BL75" s="1291"/>
      <c r="BM75" s="1291"/>
      <c r="BN75" s="1291"/>
      <c r="BO75" s="1291"/>
      <c r="BP75" s="1289">
        <v>9.6</v>
      </c>
      <c r="BQ75" s="1289"/>
      <c r="BR75" s="1289"/>
      <c r="BS75" s="1289"/>
      <c r="BT75" s="1289"/>
      <c r="BU75" s="1289"/>
      <c r="BV75" s="1289"/>
      <c r="BW75" s="1289"/>
      <c r="BX75" s="1289">
        <v>8.6</v>
      </c>
      <c r="BY75" s="1289"/>
      <c r="BZ75" s="1289"/>
      <c r="CA75" s="1289"/>
      <c r="CB75" s="1289"/>
      <c r="CC75" s="1289"/>
      <c r="CD75" s="1289"/>
      <c r="CE75" s="1289"/>
      <c r="CF75" s="1289">
        <v>8.6</v>
      </c>
      <c r="CG75" s="1289"/>
      <c r="CH75" s="1289"/>
      <c r="CI75" s="1289"/>
      <c r="CJ75" s="1289"/>
      <c r="CK75" s="1289"/>
      <c r="CL75" s="1289"/>
      <c r="CM75" s="1289"/>
      <c r="CN75" s="1289">
        <v>8.9</v>
      </c>
      <c r="CO75" s="1289"/>
      <c r="CP75" s="1289"/>
      <c r="CQ75" s="1289"/>
      <c r="CR75" s="1289"/>
      <c r="CS75" s="1289"/>
      <c r="CT75" s="1289"/>
      <c r="CU75" s="1289"/>
      <c r="CV75" s="1289">
        <v>10.5</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595</v>
      </c>
      <c r="AO77" s="1288"/>
      <c r="AP77" s="1288"/>
      <c r="AQ77" s="1288"/>
      <c r="AR77" s="1288"/>
      <c r="AS77" s="1288"/>
      <c r="AT77" s="1288"/>
      <c r="AU77" s="1288"/>
      <c r="AV77" s="1288"/>
      <c r="AW77" s="1288"/>
      <c r="AX77" s="1288"/>
      <c r="AY77" s="1288"/>
      <c r="AZ77" s="1288"/>
      <c r="BA77" s="1288"/>
      <c r="BB77" s="1291" t="s">
        <v>593</v>
      </c>
      <c r="BC77" s="1291"/>
      <c r="BD77" s="1291"/>
      <c r="BE77" s="1291"/>
      <c r="BF77" s="1291"/>
      <c r="BG77" s="1291"/>
      <c r="BH77" s="1291"/>
      <c r="BI77" s="1291"/>
      <c r="BJ77" s="1291"/>
      <c r="BK77" s="1291"/>
      <c r="BL77" s="1291"/>
      <c r="BM77" s="1291"/>
      <c r="BN77" s="1291"/>
      <c r="BO77" s="1291"/>
      <c r="BP77" s="1289">
        <v>22.3</v>
      </c>
      <c r="BQ77" s="1289"/>
      <c r="BR77" s="1289"/>
      <c r="BS77" s="1289"/>
      <c r="BT77" s="1289"/>
      <c r="BU77" s="1289"/>
      <c r="BV77" s="1289"/>
      <c r="BW77" s="1289"/>
      <c r="BX77" s="1289">
        <v>20.3</v>
      </c>
      <c r="BY77" s="1289"/>
      <c r="BZ77" s="1289"/>
      <c r="CA77" s="1289"/>
      <c r="CB77" s="1289"/>
      <c r="CC77" s="1289"/>
      <c r="CD77" s="1289"/>
      <c r="CE77" s="1289"/>
      <c r="CF77" s="1289">
        <v>13</v>
      </c>
      <c r="CG77" s="1289"/>
      <c r="CH77" s="1289"/>
      <c r="CI77" s="1289"/>
      <c r="CJ77" s="1289"/>
      <c r="CK77" s="1289"/>
      <c r="CL77" s="1289"/>
      <c r="CM77" s="1289"/>
      <c r="CN77" s="1289">
        <v>21</v>
      </c>
      <c r="CO77" s="1289"/>
      <c r="CP77" s="1289"/>
      <c r="CQ77" s="1289"/>
      <c r="CR77" s="1289"/>
      <c r="CS77" s="1289"/>
      <c r="CT77" s="1289"/>
      <c r="CU77" s="1289"/>
      <c r="CV77" s="1289">
        <v>20.2</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598</v>
      </c>
      <c r="BC79" s="1291"/>
      <c r="BD79" s="1291"/>
      <c r="BE79" s="1291"/>
      <c r="BF79" s="1291"/>
      <c r="BG79" s="1291"/>
      <c r="BH79" s="1291"/>
      <c r="BI79" s="1291"/>
      <c r="BJ79" s="1291"/>
      <c r="BK79" s="1291"/>
      <c r="BL79" s="1291"/>
      <c r="BM79" s="1291"/>
      <c r="BN79" s="1291"/>
      <c r="BO79" s="1291"/>
      <c r="BP79" s="1289">
        <v>8.5</v>
      </c>
      <c r="BQ79" s="1289"/>
      <c r="BR79" s="1289"/>
      <c r="BS79" s="1289"/>
      <c r="BT79" s="1289"/>
      <c r="BU79" s="1289"/>
      <c r="BV79" s="1289"/>
      <c r="BW79" s="1289"/>
      <c r="BX79" s="1289">
        <v>7.7</v>
      </c>
      <c r="BY79" s="1289"/>
      <c r="BZ79" s="1289"/>
      <c r="CA79" s="1289"/>
      <c r="CB79" s="1289"/>
      <c r="CC79" s="1289"/>
      <c r="CD79" s="1289"/>
      <c r="CE79" s="1289"/>
      <c r="CF79" s="1289">
        <v>6.8</v>
      </c>
      <c r="CG79" s="1289"/>
      <c r="CH79" s="1289"/>
      <c r="CI79" s="1289"/>
      <c r="CJ79" s="1289"/>
      <c r="CK79" s="1289"/>
      <c r="CL79" s="1289"/>
      <c r="CM79" s="1289"/>
      <c r="CN79" s="1289">
        <v>6.8</v>
      </c>
      <c r="CO79" s="1289"/>
      <c r="CP79" s="1289"/>
      <c r="CQ79" s="1289"/>
      <c r="CR79" s="1289"/>
      <c r="CS79" s="1289"/>
      <c r="CT79" s="1289"/>
      <c r="CU79" s="1289"/>
      <c r="CV79" s="1289">
        <v>6.8</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hFGjYP4lEUkL/SGV3AAtNB6YZuKsx77ZgdJrf/F/pHq1AljIE09UgTOqDeQV0JTkfkJxvXVV+MbpVdxzFxm8A==" saltValue="fu9AOtCItv4a1B/W4KIv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5" zoomScale="70" zoomScaleNormal="70" zoomScaleSheetLayoutView="70" workbookViewId="0">
      <selection activeCell="CF51" sqref="CF51:CM5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qQZoja0nIgWpMiV/swDR9ycaNFlFNLVNzwJNc37rnBMFwjOmOIVzeyNsQT0v0oaps3lQ2rfNoPjRsX7U6VzZQ==" saltValue="e1bZz3K7i6rQ/Mak4uUl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0" zoomScaleNormal="70" zoomScaleSheetLayoutView="55" workbookViewId="0">
      <selection activeCell="CF51" sqref="CF51:CM5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K3+bQ4sOZBcIs2U/h+fktbQaXR5KrPfR34fu5z1jENRTMqJVUqzJIqzmQS9SXbgLWFUVltZw5qDRlCsrKSopg==" saltValue="2Lq42onCGDYp9mE6yWnjV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上田 龍</cp:lastModifiedBy>
  <cp:lastPrinted>2019-10-28T00:31:14Z</cp:lastPrinted>
  <dcterms:created xsi:type="dcterms:W3CDTF">2019-02-14T01:15:18Z</dcterms:created>
  <dcterms:modified xsi:type="dcterms:W3CDTF">2019-10-29T05:26:57Z</dcterms:modified>
  <cp:category/>
</cp:coreProperties>
</file>