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財政係・振興局　報告・通知等\H31（R1）\R2.1.24 【依頼130〆】公営企業に係る経営比較分析表（平成30年度決算）の分析等について\R2.1.30　町→局\"/>
    </mc:Choice>
  </mc:AlternateContent>
  <workbookProtection workbookAlgorithmName="SHA-512" workbookHashValue="rlXWJeZMRdhjqCDkJSDtVNkbEXlnWwOsEhFCgkzgL/TADgT8RBW0cfffpElaKFE/+nQfHXGxW6ef7Mi6R/UKOA==" workbookSaltValue="3fd0ejoVtlU/4e9yzp3nJ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<sst xmlns="http://schemas.openxmlformats.org/spreadsheetml/2006/main" count="228" uniqueCount="114">
  <si>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</si>
  <si>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</si>
  <si>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</si>
  <si>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</si>
  <si>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</si>
  <si>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</si>
  <si>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</si>
  <si>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</si>
  <si>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</si>
  <si>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</si>
  <si>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</si>
  <si>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</si>
  <si>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</si>
  <si>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</si>
  <si>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</si>
  <si>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</si>
  <si>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</si>
  <si>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</si>
  <si>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</si>
  <si>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</si>
  <si>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</si>
  <si>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</si>
  <si>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</si>
  <si>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</si>
  <si>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</si>
  <si>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</si>
  <si>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</si>
  <si>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</si>
  <si>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</si>
  <si>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</si>
  <si>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</si>
  <si>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</si>
  <si>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</si>
  <si>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</si>
  <si>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</si>
  <si>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</si>
  <si>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</si>
  <si>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</si>
  <si>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</si>
  <si>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</si>
  <si>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</si>
  <si>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</si>
  <si>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</si>
  <si>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</si>
  <si>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</si>
  <si>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</si>
  <si>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</si>
  <si>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</si>
  <si>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</si>
  <si>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</si>
  <si>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</si>
  <si>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</si>
  <si>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</si>
  <si>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</si>
  <si>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</si>
  <si>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</si>
  <si>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</si>
  <si>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</si>
  <si>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</si>
  <si>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</si>
  <si>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</si>
  <si>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</si>
  <si>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</si>
  <si>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</si>
  <si>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</si>
  <si>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</si>
  <si>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</si>
  <si>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</si>
  <si>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</si>
  <si>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</si>
  <si>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</si>
  <si>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</si>
  <si>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</si>
  <si>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</si>
  <si>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</si>
  <si>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</si>
  <si>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</si>
  <si>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</si>
  <si>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</si>
  <si>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</si>
  <si>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</si>
  <si>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</si>
  <si>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</si>
  <si>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</si>
  <si>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</si>
  <si>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</si>
  <si>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</si>
  <si>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</si>
  <si>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</si>
  <si>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</si>
  <si>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</si>
  <si>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</si>
  <si>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</si>
  <si>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</si>
  <si>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</si>
  <si>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</si>
  <si>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</si>
  <si>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</si>
  <si>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中標津町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</si>
  <si>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</si>
  <si>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</si>
  <si>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</si>
  <si>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</si>
  <si>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</si>
  <si>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</si>
  <si>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</si>
  <si>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</si>
  <si>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</si>
  <si>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</si>
  <si>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</si>
  <si>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</si>
  <si>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③公共下水道事業の管渠更新は、法定耐用年数まで相当な期間があるため更新延長は無く0％となっているが、今後は計画的な更新が必要となってくる。</t>
    <rPh sb="1" eb="3">
      <t>コウキョウ</t>
    </rPh>
    <rPh sb="3" eb="6">
      <t>ゲスイドウ</t>
    </rPh>
    <rPh sb="6" eb="8">
      <t>ジギョウ</t>
    </rPh>
    <rPh sb="9" eb="11">
      <t>カンキョ</t>
    </rPh>
    <rPh sb="11" eb="13">
      <t>コウシン</t>
    </rPh>
    <rPh sb="15" eb="17">
      <t>ホウテイ</t>
    </rPh>
    <rPh sb="17" eb="19">
      <t>タイヨウ</t>
    </rPh>
    <rPh sb="19" eb="21">
      <t>ネンスウ</t>
    </rPh>
    <rPh sb="23" eb="25">
      <t>ソウトウ</t>
    </rPh>
    <rPh sb="26" eb="28">
      <t>キカン</t>
    </rPh>
    <rPh sb="33" eb="35">
      <t>コウシン</t>
    </rPh>
    <rPh sb="35" eb="37">
      <t>エンチョウ</t>
    </rPh>
    <rPh sb="38" eb="39">
      <t>ナ</t>
    </rPh>
    <rPh sb="50" eb="52">
      <t>コンゴ</t>
    </rPh>
    <rPh sb="53" eb="56">
      <t>ケイカクテキ</t>
    </rPh>
    <rPh sb="57" eb="59">
      <t>コウシン</t>
    </rPh>
    <rPh sb="60" eb="62">
      <t>ヒツヨウ</t>
    </rPh>
    <phoneticPr fontId="4"/>
  </si>
  <si>
    <t>　平成２６年度に策定した中標津町下水道経営戦略（中期ビジョン）に基づき経営を行っている。
　平成３０年度は汚水処理原価を低く抑えることができたことで、経費回収率に若干の上昇がみられた。しかし、汚水処理原価は依然として類似団体及び全国平均値より高い状況なので、今後も維持管理費の削減に努めたい。
　また、収益的収支比率が100％を下回っており、健全で効率的な経営のためには、改善が必要である。
　料金改定等も検討する必要があるため、まずは、地方公営企業法の適用化を進め、財政状況をより詳しく把握することに努めたい。</t>
    <rPh sb="1" eb="3">
      <t>ヘイセイ</t>
    </rPh>
    <rPh sb="5" eb="7">
      <t>ネンド</t>
    </rPh>
    <rPh sb="8" eb="10">
      <t>サクテイ</t>
    </rPh>
    <rPh sb="12" eb="16">
      <t>ナカシベツチョウ</t>
    </rPh>
    <rPh sb="16" eb="19">
      <t>ゲスイドウ</t>
    </rPh>
    <rPh sb="19" eb="21">
      <t>ケイエイ</t>
    </rPh>
    <rPh sb="21" eb="23">
      <t>センリャク</t>
    </rPh>
    <rPh sb="24" eb="26">
      <t>チュウキ</t>
    </rPh>
    <rPh sb="32" eb="33">
      <t>モト</t>
    </rPh>
    <rPh sb="35" eb="37">
      <t>ケイエイ</t>
    </rPh>
    <rPh sb="38" eb="39">
      <t>オコナ</t>
    </rPh>
    <rPh sb="151" eb="154">
      <t>シュウエキテキ</t>
    </rPh>
    <rPh sb="154" eb="156">
      <t>シュウシ</t>
    </rPh>
    <rPh sb="156" eb="158">
      <t>ヒリツ</t>
    </rPh>
    <rPh sb="164" eb="166">
      <t>シタマワ</t>
    </rPh>
    <rPh sb="171" eb="173">
      <t>ケンゼン</t>
    </rPh>
    <rPh sb="174" eb="176">
      <t>コウリツ</t>
    </rPh>
    <rPh sb="176" eb="177">
      <t>テキ</t>
    </rPh>
    <rPh sb="178" eb="180">
      <t>ケイエイ</t>
    </rPh>
    <rPh sb="186" eb="188">
      <t>カイゼン</t>
    </rPh>
    <rPh sb="189" eb="191">
      <t>ヒツヨウ</t>
    </rPh>
    <rPh sb="197" eb="199">
      <t>リョウキン</t>
    </rPh>
    <rPh sb="199" eb="201">
      <t>カイテイ</t>
    </rPh>
    <rPh sb="201" eb="202">
      <t>トウ</t>
    </rPh>
    <rPh sb="203" eb="205">
      <t>ケントウ</t>
    </rPh>
    <rPh sb="207" eb="209">
      <t>ヒツヨウ</t>
    </rPh>
    <rPh sb="219" eb="221">
      <t>チホウ</t>
    </rPh>
    <rPh sb="221" eb="223">
      <t>コウエイ</t>
    </rPh>
    <rPh sb="223" eb="225">
      <t>キギョウ</t>
    </rPh>
    <rPh sb="225" eb="226">
      <t>ホウ</t>
    </rPh>
    <rPh sb="227" eb="229">
      <t>テキヨウ</t>
    </rPh>
    <rPh sb="229" eb="230">
      <t>カ</t>
    </rPh>
    <rPh sb="231" eb="232">
      <t>スス</t>
    </rPh>
    <rPh sb="234" eb="236">
      <t>ザイセイ</t>
    </rPh>
    <rPh sb="236" eb="238">
      <t>ジョウキョウ</t>
    </rPh>
    <rPh sb="241" eb="242">
      <t>クワ</t>
    </rPh>
    <rPh sb="244" eb="246">
      <t>ハアク</t>
    </rPh>
    <rPh sb="251" eb="252">
      <t>ツト</t>
    </rPh>
    <phoneticPr fontId="4"/>
  </si>
  <si>
    <t>①地方債償還金の増が影響し年々悪化しているが、地方債償還金は令和2年度以降に減少傾向となる見込み。
④年々企業債残高は減少しており、類似団体と比較しても低い数値となっている。
⑤100％以下で推移しているが、上昇傾向にあり、今年度は類似団体平均を上回った。
⑥前年度と比べて低く抑えることができたが、依然として類似団体及び全国平均値を上回る数値となっている。
⑦昨年度とほぼ同値となり、類似団体及び全国平均値を下回っている。
⑧100％には達していないが上昇傾向にあり、類似団体平均値と比較しても高い数値で推移している。</t>
    <rPh sb="1" eb="4">
      <t>チホウサイ</t>
    </rPh>
    <rPh sb="4" eb="7">
      <t>ショウカンキン</t>
    </rPh>
    <rPh sb="8" eb="9">
      <t>ゾウ</t>
    </rPh>
    <rPh sb="10" eb="12">
      <t>エイキョウ</t>
    </rPh>
    <rPh sb="13" eb="15">
      <t>ネンネン</t>
    </rPh>
    <rPh sb="15" eb="17">
      <t>アッカ</t>
    </rPh>
    <rPh sb="23" eb="26">
      <t>チホウサイ</t>
    </rPh>
    <rPh sb="26" eb="28">
      <t>ショウカン</t>
    </rPh>
    <rPh sb="28" eb="29">
      <t>キン</t>
    </rPh>
    <rPh sb="30" eb="32">
      <t>レイワ</t>
    </rPh>
    <rPh sb="33" eb="35">
      <t>ネンド</t>
    </rPh>
    <rPh sb="35" eb="37">
      <t>イコウ</t>
    </rPh>
    <rPh sb="38" eb="40">
      <t>ゲンショウ</t>
    </rPh>
    <rPh sb="40" eb="42">
      <t>ケイコウ</t>
    </rPh>
    <rPh sb="45" eb="47">
      <t>ミコ</t>
    </rPh>
    <rPh sb="52" eb="54">
      <t>ネンネン</t>
    </rPh>
    <rPh sb="54" eb="56">
      <t>キギョウ</t>
    </rPh>
    <rPh sb="56" eb="57">
      <t>サイ</t>
    </rPh>
    <rPh sb="57" eb="59">
      <t>ザンダカ</t>
    </rPh>
    <rPh sb="60" eb="62">
      <t>ゲンショウ</t>
    </rPh>
    <rPh sb="67" eb="69">
      <t>ルイジ</t>
    </rPh>
    <rPh sb="69" eb="71">
      <t>ダンタイ</t>
    </rPh>
    <rPh sb="72" eb="74">
      <t>ヒカク</t>
    </rPh>
    <rPh sb="77" eb="78">
      <t>ヒク</t>
    </rPh>
    <rPh sb="79" eb="81">
      <t>スウチ</t>
    </rPh>
    <rPh sb="95" eb="97">
      <t>イカ</t>
    </rPh>
    <rPh sb="98" eb="100">
      <t>スイイ</t>
    </rPh>
    <rPh sb="106" eb="108">
      <t>ジョウショウ</t>
    </rPh>
    <rPh sb="108" eb="110">
      <t>ケイコウ</t>
    </rPh>
    <rPh sb="114" eb="117">
      <t>コンネンド</t>
    </rPh>
    <rPh sb="118" eb="120">
      <t>ルイジ</t>
    </rPh>
    <rPh sb="120" eb="122">
      <t>ダンタイ</t>
    </rPh>
    <rPh sb="122" eb="124">
      <t>ヘイキン</t>
    </rPh>
    <rPh sb="125" eb="127">
      <t>ウワマワ</t>
    </rPh>
    <rPh sb="133" eb="136">
      <t>ゼンネンド</t>
    </rPh>
    <rPh sb="137" eb="138">
      <t>クラ</t>
    </rPh>
    <rPh sb="140" eb="141">
      <t>ヒク</t>
    </rPh>
    <rPh sb="142" eb="143">
      <t>オサ</t>
    </rPh>
    <rPh sb="153" eb="155">
      <t>イゼン</t>
    </rPh>
    <rPh sb="158" eb="160">
      <t>ルイジ</t>
    </rPh>
    <rPh sb="160" eb="162">
      <t>ダンタイ</t>
    </rPh>
    <rPh sb="162" eb="163">
      <t>オヨ</t>
    </rPh>
    <rPh sb="164" eb="166">
      <t>ゼンコク</t>
    </rPh>
    <rPh sb="166" eb="168">
      <t>ヘイキン</t>
    </rPh>
    <rPh sb="168" eb="169">
      <t>チ</t>
    </rPh>
    <rPh sb="170" eb="172">
      <t>ウワマワ</t>
    </rPh>
    <rPh sb="173" eb="175">
      <t>スウチ</t>
    </rPh>
    <rPh sb="185" eb="187">
      <t>サクネン</t>
    </rPh>
    <rPh sb="187" eb="188">
      <t>ド</t>
    </rPh>
    <rPh sb="191" eb="193">
      <t>ドウチ</t>
    </rPh>
    <rPh sb="209" eb="211">
      <t>シタマワ</t>
    </rPh>
    <rPh sb="225" eb="226">
      <t>タッ</t>
    </rPh>
    <rPh sb="232" eb="234">
      <t>ジョウショウ</t>
    </rPh>
    <rPh sb="234" eb="236">
      <t>ケイコウ</t>
    </rPh>
    <rPh sb="240" eb="242">
      <t>ルイジ</t>
    </rPh>
    <rPh sb="242" eb="244">
      <t>ダンタイ</t>
    </rPh>
    <rPh sb="244" eb="246">
      <t>ヘイキン</t>
    </rPh>
    <rPh sb="246" eb="247">
      <t>チ</t>
    </rPh>
    <rPh sb="248" eb="250">
      <t>ヒカク</t>
    </rPh>
    <rPh sb="253" eb="254">
      <t>タカ</t>
    </rPh>
    <rPh sb="255" eb="257">
      <t>スウチ</t>
    </rPh>
    <rPh sb="258" eb="260">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</si>
</sst>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0.71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FBF-4156-9FC2-27A4F43D9E68}"/>
            </c:ext>
          </c:extLst>
        </c:ser>
        <c:dLbls>
          <c:showLegendKey val="0"/>
          <c:showVal val="0"/>
          <c:showCatName val="0"/>
          <c:showSerName val="0"/>
          <c:showPercent val="0"/>
          <c:showBubbleSize val="0"/>
        </c:dLbls>
        <c:gapWidth val="150"/>
        <c:axId val="814851296"/>
        <c:axId val="8148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0.09</c:v>
                </c:pt>
                <c:pt idx="2">
                  <c:v>0.19</c:v>
                </c:pt>
                <c:pt idx="3">
                  <c:v>0.23</c:v>
                </c:pt>
                <c:pt idx="4">
                  <c:v>0.21</c:v>
                </c:pt>
              </c:numCache>
            </c:numRef>
          </c:val>
          <c:smooth val="0"/>
          <c:extLst xmlns:c16r2="http://schemas.microsoft.com/office/drawing/2015/06/chart">
            <c:ext xmlns:c16="http://schemas.microsoft.com/office/drawing/2014/chart" uri="{C3380CC4-5D6E-409C-BE32-E72D297353CC}">
              <c16:uniqueId val="{00000001-1FBF-4156-9FC2-27A4F43D9E68}"/>
            </c:ext>
          </c:extLst>
        </c:ser>
        <c:dLbls>
          <c:showLegendKey val="0"/>
          <c:showVal val="0"/>
          <c:showCatName val="0"/>
          <c:showSerName val="0"/>
          <c:showPercent val="0"/>
          <c:showBubbleSize val="0"/>
        </c:dLbls>
        <c:marker val="1"/>
        <c:smooth val="0"/>
        <c:axId val="814851296"/>
        <c:axId val="814862272"/>
      </c:lineChart>
      <c:dateAx>
        <c:axId val="814851296"/>
        <c:scaling>
          <c:orientation val="minMax"/>
        </c:scaling>
        <c:delete val="1"/>
        <c:axPos val="b"/>
        <c:numFmt formatCode="ge" sourceLinked="1"/>
        <c:majorTickMark val="none"/>
        <c:minorTickMark val="none"/>
        <c:tickLblPos val="none"/>
        <c:crossAx val="814862272"/>
        <c:crosses val="autoZero"/>
        <c:auto val="1"/>
        <c:lblOffset val="100"/>
        <c:baseTimeUnit val="years"/>
      </c:dateAx>
      <c:valAx>
        <c:axId val="8148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8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58.91</c:v>
                </c:pt>
                <c:pt idx="1">
                  <c:v>60.55</c:v>
                </c:pt>
                <c:pt idx="2">
                  <c:v>63.06</c:v>
                </c:pt>
                <c:pt idx="3">
                  <c:v>56.56</c:v>
                </c:pt>
                <c:pt idx="4">
                  <c:v>56.72</c:v>
                </c:pt>
              </c:numCache>
            </c:numRef>
          </c:val>
          <c:extLst xmlns:c16r2="http://schemas.microsoft.com/office/drawing/2015/06/chart">
            <c:ext xmlns:c16="http://schemas.microsoft.com/office/drawing/2014/chart" uri="{C3380CC4-5D6E-409C-BE32-E72D297353CC}">
              <c16:uniqueId val="{00000000-04A2-4BA0-B3A7-7BFBCEAA8328}"/>
            </c:ext>
          </c:extLst>
        </c:ser>
        <c:dLbls>
          <c:showLegendKey val="0"/>
          <c:showVal val="0"/>
          <c:showCatName val="0"/>
          <c:showSerName val="0"/>
          <c:showPercent val="0"/>
          <c:showBubbleSize val="0"/>
        </c:dLbls>
        <c:gapWidth val="150"/>
        <c:axId val="819216904"/>
        <c:axId val="81921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59.4</c:v>
                </c:pt>
                <c:pt idx="2">
                  <c:v>59.35</c:v>
                </c:pt>
                <c:pt idx="3">
                  <c:v>58.4</c:v>
                </c:pt>
                <c:pt idx="4">
                  <c:v>58</c:v>
                </c:pt>
              </c:numCache>
            </c:numRef>
          </c:val>
          <c:smooth val="0"/>
          <c:extLst xmlns:c16r2="http://schemas.microsoft.com/office/drawing/2015/06/chart">
            <c:ext xmlns:c16="http://schemas.microsoft.com/office/drawing/2014/chart" uri="{C3380CC4-5D6E-409C-BE32-E72D297353CC}">
              <c16:uniqueId val="{00000001-04A2-4BA0-B3A7-7BFBCEAA8328}"/>
            </c:ext>
          </c:extLst>
        </c:ser>
        <c:dLbls>
          <c:showLegendKey val="0"/>
          <c:showVal val="0"/>
          <c:showCatName val="0"/>
          <c:showSerName val="0"/>
          <c:showPercent val="0"/>
          <c:showBubbleSize val="0"/>
        </c:dLbls>
        <c:marker val="1"/>
        <c:smooth val="0"/>
        <c:axId val="819216904"/>
        <c:axId val="819214160"/>
      </c:lineChart>
      <c:dateAx>
        <c:axId val="819216904"/>
        <c:scaling>
          <c:orientation val="minMax"/>
        </c:scaling>
        <c:delete val="1"/>
        <c:axPos val="b"/>
        <c:numFmt formatCode="ge" sourceLinked="1"/>
        <c:majorTickMark val="none"/>
        <c:minorTickMark val="none"/>
        <c:tickLblPos val="none"/>
        <c:crossAx val="819214160"/>
        <c:crosses val="autoZero"/>
        <c:auto val="1"/>
        <c:lblOffset val="100"/>
        <c:baseTimeUnit val="years"/>
      </c:dateAx>
      <c:valAx>
        <c:axId val="81921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21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89.46</c:v>
                </c:pt>
                <c:pt idx="1">
                  <c:v>90.38</c:v>
                </c:pt>
                <c:pt idx="2">
                  <c:v>91.04</c:v>
                </c:pt>
                <c:pt idx="3">
                  <c:v>91.94</c:v>
                </c:pt>
                <c:pt idx="4">
                  <c:v>92.14</c:v>
                </c:pt>
              </c:numCache>
            </c:numRef>
          </c:val>
          <c:extLst xmlns:c16r2="http://schemas.microsoft.com/office/drawing/2015/06/chart">
            <c:ext xmlns:c16="http://schemas.microsoft.com/office/drawing/2014/chart" uri="{C3380CC4-5D6E-409C-BE32-E72D297353CC}">
              <c16:uniqueId val="{00000000-7EDC-49AA-A85F-E17EE94A6970}"/>
            </c:ext>
          </c:extLst>
        </c:ser>
        <c:dLbls>
          <c:showLegendKey val="0"/>
          <c:showVal val="0"/>
          <c:showCatName val="0"/>
          <c:showSerName val="0"/>
          <c:showPercent val="0"/>
          <c:showBubbleSize val="0"/>
        </c:dLbls>
        <c:gapWidth val="150"/>
        <c:axId val="819209848"/>
        <c:axId val="81921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89.81</c:v>
                </c:pt>
                <c:pt idx="2">
                  <c:v>89.88</c:v>
                </c:pt>
                <c:pt idx="3">
                  <c:v>89.68</c:v>
                </c:pt>
                <c:pt idx="4">
                  <c:v>89.79</c:v>
                </c:pt>
              </c:numCache>
            </c:numRef>
          </c:val>
          <c:smooth val="0"/>
          <c:extLst xmlns:c16r2="http://schemas.microsoft.com/office/drawing/2015/06/chart">
            <c:ext xmlns:c16="http://schemas.microsoft.com/office/drawing/2014/chart" uri="{C3380CC4-5D6E-409C-BE32-E72D297353CC}">
              <c16:uniqueId val="{00000001-7EDC-49AA-A85F-E17EE94A6970}"/>
            </c:ext>
          </c:extLst>
        </c:ser>
        <c:dLbls>
          <c:showLegendKey val="0"/>
          <c:showVal val="0"/>
          <c:showCatName val="0"/>
          <c:showSerName val="0"/>
          <c:showPercent val="0"/>
          <c:showBubbleSize val="0"/>
        </c:dLbls>
        <c:marker val="1"/>
        <c:smooth val="0"/>
        <c:axId val="819209848"/>
        <c:axId val="819210240"/>
      </c:lineChart>
      <c:dateAx>
        <c:axId val="819209848"/>
        <c:scaling>
          <c:orientation val="minMax"/>
        </c:scaling>
        <c:delete val="1"/>
        <c:axPos val="b"/>
        <c:numFmt formatCode="ge" sourceLinked="1"/>
        <c:majorTickMark val="none"/>
        <c:minorTickMark val="none"/>
        <c:tickLblPos val="none"/>
        <c:crossAx val="819210240"/>
        <c:crosses val="autoZero"/>
        <c:auto val="1"/>
        <c:lblOffset val="100"/>
        <c:baseTimeUnit val="years"/>
      </c:dateAx>
      <c:valAx>
        <c:axId val="8192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20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82.59</c:v>
                </c:pt>
                <c:pt idx="1">
                  <c:v>85.3</c:v>
                </c:pt>
                <c:pt idx="2">
                  <c:v>81.77</c:v>
                </c:pt>
                <c:pt idx="3">
                  <c:v>78.61</c:v>
                </c:pt>
                <c:pt idx="4">
                  <c:v>77.81</c:v>
                </c:pt>
              </c:numCache>
            </c:numRef>
          </c:val>
          <c:extLst xmlns:c16r2="http://schemas.microsoft.com/office/drawing/2015/06/chart">
            <c:ext xmlns:c16="http://schemas.microsoft.com/office/drawing/2014/chart" uri="{C3380CC4-5D6E-409C-BE32-E72D297353CC}">
              <c16:uniqueId val="{00000000-645B-42E9-ACAE-AFD2101AD155}"/>
            </c:ext>
          </c:extLst>
        </c:ser>
        <c:dLbls>
          <c:showLegendKey val="0"/>
          <c:showVal val="0"/>
          <c:showCatName val="0"/>
          <c:showSerName val="0"/>
          <c:showPercent val="0"/>
          <c:showBubbleSize val="0"/>
        </c:dLbls>
        <c:gapWidth val="150"/>
        <c:axId val="814853648"/>
        <c:axId val="81485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5B-42E9-ACAE-AFD2101AD155}"/>
            </c:ext>
          </c:extLst>
        </c:ser>
        <c:dLbls>
          <c:showLegendKey val="0"/>
          <c:showVal val="0"/>
          <c:showCatName val="0"/>
          <c:showSerName val="0"/>
          <c:showPercent val="0"/>
          <c:showBubbleSize val="0"/>
        </c:dLbls>
        <c:marker val="1"/>
        <c:smooth val="0"/>
        <c:axId val="814853648"/>
        <c:axId val="814854040"/>
      </c:lineChart>
      <c:dateAx>
        <c:axId val="814853648"/>
        <c:scaling>
          <c:orientation val="minMax"/>
        </c:scaling>
        <c:delete val="1"/>
        <c:axPos val="b"/>
        <c:numFmt formatCode="ge" sourceLinked="1"/>
        <c:majorTickMark val="none"/>
        <c:minorTickMark val="none"/>
        <c:tickLblPos val="none"/>
        <c:crossAx val="814854040"/>
        <c:crosses val="autoZero"/>
        <c:auto val="1"/>
        <c:lblOffset val="100"/>
        <c:baseTimeUnit val="years"/>
      </c:dateAx>
      <c:valAx>
        <c:axId val="81485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85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55-4E2F-B269-21EB6FBC69C3}"/>
            </c:ext>
          </c:extLst>
        </c:ser>
        <c:dLbls>
          <c:showLegendKey val="0"/>
          <c:showVal val="0"/>
          <c:showCatName val="0"/>
          <c:showSerName val="0"/>
          <c:showPercent val="0"/>
          <c:showBubbleSize val="0"/>
        </c:dLbls>
        <c:gapWidth val="150"/>
        <c:axId val="814860312"/>
        <c:axId val="81485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55-4E2F-B269-21EB6FBC69C3}"/>
            </c:ext>
          </c:extLst>
        </c:ser>
        <c:dLbls>
          <c:showLegendKey val="0"/>
          <c:showVal val="0"/>
          <c:showCatName val="0"/>
          <c:showSerName val="0"/>
          <c:showPercent val="0"/>
          <c:showBubbleSize val="0"/>
        </c:dLbls>
        <c:marker val="1"/>
        <c:smooth val="0"/>
        <c:axId val="814860312"/>
        <c:axId val="814856392"/>
      </c:lineChart>
      <c:dateAx>
        <c:axId val="814860312"/>
        <c:scaling>
          <c:orientation val="minMax"/>
        </c:scaling>
        <c:delete val="1"/>
        <c:axPos val="b"/>
        <c:numFmt formatCode="ge" sourceLinked="1"/>
        <c:majorTickMark val="none"/>
        <c:minorTickMark val="none"/>
        <c:tickLblPos val="none"/>
        <c:crossAx val="814856392"/>
        <c:crosses val="autoZero"/>
        <c:auto val="1"/>
        <c:lblOffset val="100"/>
        <c:baseTimeUnit val="years"/>
      </c:dateAx>
      <c:valAx>
        <c:axId val="81485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86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40-46EC-9B57-1E7F8A811771}"/>
            </c:ext>
          </c:extLst>
        </c:ser>
        <c:dLbls>
          <c:showLegendKey val="0"/>
          <c:showVal val="0"/>
          <c:showCatName val="0"/>
          <c:showSerName val="0"/>
          <c:showPercent val="0"/>
          <c:showBubbleSize val="0"/>
        </c:dLbls>
        <c:gapWidth val="150"/>
        <c:axId val="814857176"/>
        <c:axId val="81486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40-46EC-9B57-1E7F8A811771}"/>
            </c:ext>
          </c:extLst>
        </c:ser>
        <c:dLbls>
          <c:showLegendKey val="0"/>
          <c:showVal val="0"/>
          <c:showCatName val="0"/>
          <c:showSerName val="0"/>
          <c:showPercent val="0"/>
          <c:showBubbleSize val="0"/>
        </c:dLbls>
        <c:marker val="1"/>
        <c:smooth val="0"/>
        <c:axId val="814857176"/>
        <c:axId val="814864232"/>
      </c:lineChart>
      <c:dateAx>
        <c:axId val="814857176"/>
        <c:scaling>
          <c:orientation val="minMax"/>
        </c:scaling>
        <c:delete val="1"/>
        <c:axPos val="b"/>
        <c:numFmt formatCode="ge" sourceLinked="1"/>
        <c:majorTickMark val="none"/>
        <c:minorTickMark val="none"/>
        <c:tickLblPos val="none"/>
        <c:crossAx val="814864232"/>
        <c:crosses val="autoZero"/>
        <c:auto val="1"/>
        <c:lblOffset val="100"/>
        <c:baseTimeUnit val="years"/>
      </c:dateAx>
      <c:valAx>
        <c:axId val="81486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85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86-4BB6-9181-A92F41888EAA}"/>
            </c:ext>
          </c:extLst>
        </c:ser>
        <c:dLbls>
          <c:showLegendKey val="0"/>
          <c:showVal val="0"/>
          <c:showCatName val="0"/>
          <c:showSerName val="0"/>
          <c:showPercent val="0"/>
          <c:showBubbleSize val="0"/>
        </c:dLbls>
        <c:gapWidth val="150"/>
        <c:axId val="814863448"/>
        <c:axId val="81486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86-4BB6-9181-A92F41888EAA}"/>
            </c:ext>
          </c:extLst>
        </c:ser>
        <c:dLbls>
          <c:showLegendKey val="0"/>
          <c:showVal val="0"/>
          <c:showCatName val="0"/>
          <c:showSerName val="0"/>
          <c:showPercent val="0"/>
          <c:showBubbleSize val="0"/>
        </c:dLbls>
        <c:marker val="1"/>
        <c:smooth val="0"/>
        <c:axId val="814863448"/>
        <c:axId val="814862664"/>
      </c:lineChart>
      <c:dateAx>
        <c:axId val="814863448"/>
        <c:scaling>
          <c:orientation val="minMax"/>
        </c:scaling>
        <c:delete val="1"/>
        <c:axPos val="b"/>
        <c:numFmt formatCode="ge" sourceLinked="1"/>
        <c:majorTickMark val="none"/>
        <c:minorTickMark val="none"/>
        <c:tickLblPos val="none"/>
        <c:crossAx val="814862664"/>
        <c:crosses val="autoZero"/>
        <c:auto val="1"/>
        <c:lblOffset val="100"/>
        <c:baseTimeUnit val="years"/>
      </c:dateAx>
      <c:valAx>
        <c:axId val="81486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86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C2-4C26-805C-9E72984084FB}"/>
            </c:ext>
          </c:extLst>
        </c:ser>
        <c:dLbls>
          <c:showLegendKey val="0"/>
          <c:showVal val="0"/>
          <c:showCatName val="0"/>
          <c:showSerName val="0"/>
          <c:showPercent val="0"/>
          <c:showBubbleSize val="0"/>
        </c:dLbls>
        <c:gapWidth val="150"/>
        <c:axId val="814863056"/>
        <c:axId val="81922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C2-4C26-805C-9E72984084FB}"/>
            </c:ext>
          </c:extLst>
        </c:ser>
        <c:dLbls>
          <c:showLegendKey val="0"/>
          <c:showVal val="0"/>
          <c:showCatName val="0"/>
          <c:showSerName val="0"/>
          <c:showPercent val="0"/>
          <c:showBubbleSize val="0"/>
        </c:dLbls>
        <c:marker val="1"/>
        <c:smooth val="0"/>
        <c:axId val="814863056"/>
        <c:axId val="819222392"/>
      </c:lineChart>
      <c:dateAx>
        <c:axId val="814863056"/>
        <c:scaling>
          <c:orientation val="minMax"/>
        </c:scaling>
        <c:delete val="1"/>
        <c:axPos val="b"/>
        <c:numFmt formatCode="ge" sourceLinked="1"/>
        <c:majorTickMark val="none"/>
        <c:minorTickMark val="none"/>
        <c:tickLblPos val="none"/>
        <c:crossAx val="819222392"/>
        <c:crosses val="autoZero"/>
        <c:auto val="1"/>
        <c:lblOffset val="100"/>
        <c:baseTimeUnit val="years"/>
      </c:dateAx>
      <c:valAx>
        <c:axId val="81922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86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1113.03</c:v>
                </c:pt>
                <c:pt idx="1">
                  <c:v>866.01</c:v>
                </c:pt>
                <c:pt idx="2">
                  <c:v>828.41</c:v>
                </c:pt>
                <c:pt idx="3">
                  <c:v>756.99</c:v>
                </c:pt>
                <c:pt idx="4">
                  <c:v>715.49</c:v>
                </c:pt>
              </c:numCache>
            </c:numRef>
          </c:val>
          <c:extLst xmlns:c16r2="http://schemas.microsoft.com/office/drawing/2015/06/chart">
            <c:ext xmlns:c16="http://schemas.microsoft.com/office/drawing/2014/chart" uri="{C3380CC4-5D6E-409C-BE32-E72D297353CC}">
              <c16:uniqueId val="{00000000-B7DD-4269-9E73-7B0BD8DFE9A7}"/>
            </c:ext>
          </c:extLst>
        </c:ser>
        <c:dLbls>
          <c:showLegendKey val="0"/>
          <c:showVal val="0"/>
          <c:showCatName val="0"/>
          <c:showSerName val="0"/>
          <c:showPercent val="0"/>
          <c:showBubbleSize val="0"/>
        </c:dLbls>
        <c:gapWidth val="150"/>
        <c:axId val="819223960"/>
        <c:axId val="81922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862.87</c:v>
                </c:pt>
                <c:pt idx="2">
                  <c:v>716.96</c:v>
                </c:pt>
                <c:pt idx="3">
                  <c:v>799.11</c:v>
                </c:pt>
                <c:pt idx="4">
                  <c:v>768.62</c:v>
                </c:pt>
              </c:numCache>
            </c:numRef>
          </c:val>
          <c:smooth val="0"/>
          <c:extLst xmlns:c16r2="http://schemas.microsoft.com/office/drawing/2015/06/chart">
            <c:ext xmlns:c16="http://schemas.microsoft.com/office/drawing/2014/chart" uri="{C3380CC4-5D6E-409C-BE32-E72D297353CC}">
              <c16:uniqueId val="{00000001-B7DD-4269-9E73-7B0BD8DFE9A7}"/>
            </c:ext>
          </c:extLst>
        </c:ser>
        <c:dLbls>
          <c:showLegendKey val="0"/>
          <c:showVal val="0"/>
          <c:showCatName val="0"/>
          <c:showSerName val="0"/>
          <c:showPercent val="0"/>
          <c:showBubbleSize val="0"/>
        </c:dLbls>
        <c:marker val="1"/>
        <c:smooth val="0"/>
        <c:axId val="819223960"/>
        <c:axId val="819221216"/>
      </c:lineChart>
      <c:dateAx>
        <c:axId val="819223960"/>
        <c:scaling>
          <c:orientation val="minMax"/>
        </c:scaling>
        <c:delete val="1"/>
        <c:axPos val="b"/>
        <c:numFmt formatCode="ge" sourceLinked="1"/>
        <c:majorTickMark val="none"/>
        <c:minorTickMark val="none"/>
        <c:tickLblPos val="none"/>
        <c:crossAx val="819221216"/>
        <c:crosses val="autoZero"/>
        <c:auto val="1"/>
        <c:lblOffset val="100"/>
        <c:baseTimeUnit val="years"/>
      </c:dateAx>
      <c:valAx>
        <c:axId val="8192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22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78.41</c:v>
                </c:pt>
                <c:pt idx="1">
                  <c:v>81.97</c:v>
                </c:pt>
                <c:pt idx="2">
                  <c:v>77.83</c:v>
                </c:pt>
                <c:pt idx="3">
                  <c:v>86.4</c:v>
                </c:pt>
                <c:pt idx="4">
                  <c:v>89.33</c:v>
                </c:pt>
              </c:numCache>
            </c:numRef>
          </c:val>
          <c:extLst xmlns:c16r2="http://schemas.microsoft.com/office/drawing/2015/06/chart">
            <c:ext xmlns:c16="http://schemas.microsoft.com/office/drawing/2014/chart" uri="{C3380CC4-5D6E-409C-BE32-E72D297353CC}">
              <c16:uniqueId val="{00000000-86D3-488B-A38C-2A85BDEA7549}"/>
            </c:ext>
          </c:extLst>
        </c:ser>
        <c:dLbls>
          <c:showLegendKey val="0"/>
          <c:showVal val="0"/>
          <c:showCatName val="0"/>
          <c:showSerName val="0"/>
          <c:showPercent val="0"/>
          <c:showBubbleSize val="0"/>
        </c:dLbls>
        <c:gapWidth val="150"/>
        <c:axId val="819215728"/>
        <c:axId val="81921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85.39</c:v>
                </c:pt>
                <c:pt idx="2">
                  <c:v>88.09</c:v>
                </c:pt>
                <c:pt idx="3">
                  <c:v>87.69</c:v>
                </c:pt>
                <c:pt idx="4">
                  <c:v>88.06</c:v>
                </c:pt>
              </c:numCache>
            </c:numRef>
          </c:val>
          <c:smooth val="0"/>
          <c:extLst xmlns:c16r2="http://schemas.microsoft.com/office/drawing/2015/06/chart">
            <c:ext xmlns:c16="http://schemas.microsoft.com/office/drawing/2014/chart" uri="{C3380CC4-5D6E-409C-BE32-E72D297353CC}">
              <c16:uniqueId val="{00000001-86D3-488B-A38C-2A85BDEA7549}"/>
            </c:ext>
          </c:extLst>
        </c:ser>
        <c:dLbls>
          <c:showLegendKey val="0"/>
          <c:showVal val="0"/>
          <c:showCatName val="0"/>
          <c:showSerName val="0"/>
          <c:showPercent val="0"/>
          <c:showBubbleSize val="0"/>
        </c:dLbls>
        <c:marker val="1"/>
        <c:smooth val="0"/>
        <c:axId val="819215728"/>
        <c:axId val="819212200"/>
      </c:lineChart>
      <c:dateAx>
        <c:axId val="819215728"/>
        <c:scaling>
          <c:orientation val="minMax"/>
        </c:scaling>
        <c:delete val="1"/>
        <c:axPos val="b"/>
        <c:numFmt formatCode="ge" sourceLinked="1"/>
        <c:majorTickMark val="none"/>
        <c:minorTickMark val="none"/>
        <c:tickLblPos val="none"/>
        <c:crossAx val="819212200"/>
        <c:crosses val="autoZero"/>
        <c:auto val="1"/>
        <c:lblOffset val="100"/>
        <c:baseTimeUnit val="years"/>
      </c:dateAx>
      <c:valAx>
        <c:axId val="81921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21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247.91</c:v>
                </c:pt>
                <c:pt idx="1">
                  <c:v>239.35</c:v>
                </c:pt>
                <c:pt idx="2">
                  <c:v>251.25</c:v>
                </c:pt>
                <c:pt idx="3">
                  <c:v>229.93</c:v>
                </c:pt>
                <c:pt idx="4">
                  <c:v>223.34</c:v>
                </c:pt>
              </c:numCache>
            </c:numRef>
          </c:val>
          <c:extLst xmlns:c16r2="http://schemas.microsoft.com/office/drawing/2015/06/chart">
            <c:ext xmlns:c16="http://schemas.microsoft.com/office/drawing/2014/chart" uri="{C3380CC4-5D6E-409C-BE32-E72D297353CC}">
              <c16:uniqueId val="{00000000-2CB0-42D0-8A39-16573B17C374}"/>
            </c:ext>
          </c:extLst>
        </c:ser>
        <c:dLbls>
          <c:showLegendKey val="0"/>
          <c:showVal val="0"/>
          <c:showCatName val="0"/>
          <c:showSerName val="0"/>
          <c:showPercent val="0"/>
          <c:showBubbleSize val="0"/>
        </c:dLbls>
        <c:gapWidth val="150"/>
        <c:axId val="819213376"/>
        <c:axId val="81920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188.79</c:v>
                </c:pt>
                <c:pt idx="2">
                  <c:v>181.8</c:v>
                </c:pt>
                <c:pt idx="3">
                  <c:v>180.07</c:v>
                </c:pt>
                <c:pt idx="4">
                  <c:v>179.32</c:v>
                </c:pt>
              </c:numCache>
            </c:numRef>
          </c:val>
          <c:smooth val="0"/>
          <c:extLst xmlns:c16r2="http://schemas.microsoft.com/office/drawing/2015/06/chart">
            <c:ext xmlns:c16="http://schemas.microsoft.com/office/drawing/2014/chart" uri="{C3380CC4-5D6E-409C-BE32-E72D297353CC}">
              <c16:uniqueId val="{00000001-2CB0-42D0-8A39-16573B17C374}"/>
            </c:ext>
          </c:extLst>
        </c:ser>
        <c:dLbls>
          <c:showLegendKey val="0"/>
          <c:showVal val="0"/>
          <c:showCatName val="0"/>
          <c:showSerName val="0"/>
          <c:showPercent val="0"/>
          <c:showBubbleSize val="0"/>
        </c:dLbls>
        <c:marker val="1"/>
        <c:smooth val="0"/>
        <c:axId val="819213376"/>
        <c:axId val="819208672"/>
      </c:lineChart>
      <c:dateAx>
        <c:axId val="819213376"/>
        <c:scaling>
          <c:orientation val="minMax"/>
        </c:scaling>
        <c:delete val="1"/>
        <c:axPos val="b"/>
        <c:numFmt formatCode="ge" sourceLinked="1"/>
        <c:majorTickMark val="none"/>
        <c:minorTickMark val="none"/>
        <c:tickLblPos val="none"/>
        <c:crossAx val="819208672"/>
        <c:crosses val="autoZero"/>
        <c:auto val="1"/>
        <c:lblOffset val="100"/>
        <c:baseTimeUnit val="years"/>
      </c:dateAx>
      <c:valAx>
        <c:axId val="8192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2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中標津町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23493</v>
      </c>
      <c r="AM8" s="68"/>
      <c r="AN8" s="68"/>
      <c r="AO8" s="68"/>
      <c r="AP8" s="68"/>
      <c r="AQ8" s="68"/>
      <c r="AR8" s="68"/>
      <c r="AS8" s="68"/>
      <c r="AT8" s="67">
        <f>データ!T6</f>
        <v>684.87</v>
      </c>
      <c r="AU8" s="67"/>
      <c r="AV8" s="67"/>
      <c r="AW8" s="67"/>
      <c r="AX8" s="67"/>
      <c r="AY8" s="67"/>
      <c r="AZ8" s="67"/>
      <c r="BA8" s="67"/>
      <c r="BB8" s="67">
        <f>データ!U6</f>
        <v>34.299999999999997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82.12</v>
      </c>
      <c r="Q10" s="67"/>
      <c r="R10" s="67"/>
      <c r="S10" s="67"/>
      <c r="T10" s="67"/>
      <c r="U10" s="67"/>
      <c r="V10" s="67"/>
      <c r="W10" s="67">
        <f>データ!Q6</f>
        <v>70.33</v>
      </c>
      <c r="X10" s="67"/>
      <c r="Y10" s="67"/>
      <c r="Z10" s="67"/>
      <c r="AA10" s="67"/>
      <c r="AB10" s="67"/>
      <c r="AC10" s="67"/>
      <c r="AD10" s="68">
        <f>データ!R6</f>
        <v>3736</v>
      </c>
      <c r="AE10" s="68"/>
      <c r="AF10" s="68"/>
      <c r="AG10" s="68"/>
      <c r="AH10" s="68"/>
      <c r="AI10" s="68"/>
      <c r="AJ10" s="68"/>
      <c r="AK10" s="2"/>
      <c r="AL10" s="68">
        <f>データ!V6</f>
        <v>19049</v>
      </c>
      <c r="AM10" s="68"/>
      <c r="AN10" s="68"/>
      <c r="AO10" s="68"/>
      <c r="AP10" s="68"/>
      <c r="AQ10" s="68"/>
      <c r="AR10" s="68"/>
      <c r="AS10" s="68"/>
      <c r="AT10" s="67">
        <f>データ!W6</f>
        <v>7.6</v>
      </c>
      <c r="AU10" s="67"/>
      <c r="AV10" s="67"/>
      <c r="AW10" s="67"/>
      <c r="AX10" s="67"/>
      <c r="AY10" s="67"/>
      <c r="AZ10" s="67"/>
      <c r="BA10" s="67"/>
      <c r="BB10" s="67">
        <f>データ!X6</f>
        <v>2506.4499999999998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o8ijNfajqu+N3iTWMg5FY8/vpe2KDU9aoRK2WpZ2gSZh946DDTYTxore+S7IOIhsLC/iW2Yw3xxgE2GA1kJcRw==" saltValue="Mi2u266LelEZ0aqFppuC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16926</v>
      </c>
      <c r="D6" s="33">
        <f t="shared" si="3"/>
        <v>47</v>
      </c>
      <c r="E6" s="33">
        <f t="shared" si="3"/>
        <v>17</v>
      </c>
      <c r="F6" s="33">
        <f t="shared" si="3"/>
        <v>1</v>
      </c>
      <c r="G6" s="33">
        <f t="shared" si="3"/>
        <v>0</v>
      </c>
      <c r="H6" s="33" t="str">
        <f t="shared" si="3"/>
        <v>北海道　中標津町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82.12</v>
      </c>
      <c r="Q6" s="34">
        <f t="shared" si="3"/>
        <v>70.33</v>
      </c>
      <c r="R6" s="34">
        <f t="shared" si="3"/>
        <v>3736</v>
      </c>
      <c r="S6" s="34">
        <f t="shared" si="3"/>
        <v>23493</v>
      </c>
      <c r="T6" s="34">
        <f t="shared" si="3"/>
        <v>684.87</v>
      </c>
      <c r="U6" s="34">
        <f t="shared" si="3"/>
        <v>34.299999999999997</v>
      </c>
      <c r="V6" s="34">
        <f t="shared" si="3"/>
        <v>19049</v>
      </c>
      <c r="W6" s="34">
        <f t="shared" si="3"/>
        <v>7.6</v>
      </c>
      <c r="X6" s="34">
        <f t="shared" si="3"/>
        <v>2506.4499999999998</v>
      </c>
      <c r="Y6" s="35">
        <f>IF(Y7="",NA(),Y7)</f>
        <v>82.59</v>
      </c>
      <c r="Z6" s="35">
        <f t="shared" ref="Z6:AH6" si="4">IF(Z7="",NA(),Z7)</f>
        <v>85.3</v>
      </c>
      <c r="AA6" s="35">
        <f t="shared" si="4"/>
        <v>81.77</v>
      </c>
      <c r="AB6" s="35">
        <f t="shared" si="4"/>
        <v>78.61</v>
      </c>
      <c r="AC6" s="35">
        <f t="shared" si="4"/>
        <v>77.81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1113.03</v>
      </c>
      <c r="BG6" s="35">
        <f t="shared" ref="BG6:BO6" si="7">IF(BG7="",NA(),BG7)</f>
        <v>866.01</v>
      </c>
      <c r="BH6" s="35">
        <f t="shared" si="7"/>
        <v>828.41</v>
      </c>
      <c r="BI6" s="35">
        <f t="shared" si="7"/>
        <v>756.99</v>
      </c>
      <c r="BJ6" s="35">
        <f t="shared" si="7"/>
        <v>715.49</v>
      </c>
      <c r="BK6" s="35">
        <f t="shared" si="7"/>
        <v>1136.5</v>
      </c>
      <c r="BL6" s="35">
        <f t="shared" si="7"/>
        <v>862.87</v>
      </c>
      <c r="BM6" s="35">
        <f t="shared" si="7"/>
        <v>716.96</v>
      </c>
      <c r="BN6" s="35">
        <f t="shared" si="7"/>
        <v>799.11</v>
      </c>
      <c r="BO6" s="35">
        <f t="shared" si="7"/>
        <v>768.62</v>
      </c>
      <c r="BP6" s="34" t="str">
        <f>IF(BP7="","",IF(BP7="-","【-】","【"&amp;SUBSTITUTE(TEXT(BP7,"#,##0.00"),"-","△")&amp;"】"))</f>
        <v>【682.78】</v>
      </c>
      <c r="BQ6" s="35">
        <f>IF(BQ7="",NA(),BQ7)</f>
        <v>78.41</v>
      </c>
      <c r="BR6" s="35">
        <f t="shared" ref="BR6:BZ6" si="8">IF(BR7="",NA(),BR7)</f>
        <v>81.97</v>
      </c>
      <c r="BS6" s="35">
        <f t="shared" si="8"/>
        <v>77.83</v>
      </c>
      <c r="BT6" s="35">
        <f t="shared" si="8"/>
        <v>86.4</v>
      </c>
      <c r="BU6" s="35">
        <f t="shared" si="8"/>
        <v>89.33</v>
      </c>
      <c r="BV6" s="35">
        <f t="shared" si="8"/>
        <v>71.650000000000006</v>
      </c>
      <c r="BW6" s="35">
        <f t="shared" si="8"/>
        <v>85.39</v>
      </c>
      <c r="BX6" s="35">
        <f t="shared" si="8"/>
        <v>88.09</v>
      </c>
      <c r="BY6" s="35">
        <f t="shared" si="8"/>
        <v>87.69</v>
      </c>
      <c r="BZ6" s="35">
        <f t="shared" si="8"/>
        <v>88.06</v>
      </c>
      <c r="CA6" s="34" t="str">
        <f>IF(CA7="","",IF(CA7="-","【-】","【"&amp;SUBSTITUTE(TEXT(CA7,"#,##0.00"),"-","△")&amp;"】"))</f>
        <v>【100.91】</v>
      </c>
      <c r="CB6" s="35">
        <f>IF(CB7="",NA(),CB7)</f>
        <v>247.91</v>
      </c>
      <c r="CC6" s="35">
        <f t="shared" ref="CC6:CK6" si="9">IF(CC7="",NA(),CC7)</f>
        <v>239.35</v>
      </c>
      <c r="CD6" s="35">
        <f t="shared" si="9"/>
        <v>251.25</v>
      </c>
      <c r="CE6" s="35">
        <f t="shared" si="9"/>
        <v>229.93</v>
      </c>
      <c r="CF6" s="35">
        <f t="shared" si="9"/>
        <v>223.34</v>
      </c>
      <c r="CG6" s="35">
        <f t="shared" si="9"/>
        <v>217.82</v>
      </c>
      <c r="CH6" s="35">
        <f t="shared" si="9"/>
        <v>188.79</v>
      </c>
      <c r="CI6" s="35">
        <f t="shared" si="9"/>
        <v>181.8</v>
      </c>
      <c r="CJ6" s="35">
        <f t="shared" si="9"/>
        <v>180.07</v>
      </c>
      <c r="CK6" s="35">
        <f t="shared" si="9"/>
        <v>179.32</v>
      </c>
      <c r="CL6" s="34" t="str">
        <f>IF(CL7="","",IF(CL7="-","【-】","【"&amp;SUBSTITUTE(TEXT(CL7,"#,##0.00"),"-","△")&amp;"】"))</f>
        <v>【136.86】</v>
      </c>
      <c r="CM6" s="35">
        <f>IF(CM7="",NA(),CM7)</f>
        <v>58.91</v>
      </c>
      <c r="CN6" s="35">
        <f t="shared" ref="CN6:CV6" si="10">IF(CN7="",NA(),CN7)</f>
        <v>60.55</v>
      </c>
      <c r="CO6" s="35">
        <f t="shared" si="10"/>
        <v>63.06</v>
      </c>
      <c r="CP6" s="35">
        <f t="shared" si="10"/>
        <v>56.56</v>
      </c>
      <c r="CQ6" s="35">
        <f t="shared" si="10"/>
        <v>56.72</v>
      </c>
      <c r="CR6" s="35">
        <f t="shared" si="10"/>
        <v>54.44</v>
      </c>
      <c r="CS6" s="35">
        <f t="shared" si="10"/>
        <v>59.4</v>
      </c>
      <c r="CT6" s="35">
        <f t="shared" si="10"/>
        <v>59.35</v>
      </c>
      <c r="CU6" s="35">
        <f t="shared" si="10"/>
        <v>58.4</v>
      </c>
      <c r="CV6" s="35">
        <f t="shared" si="10"/>
        <v>58</v>
      </c>
      <c r="CW6" s="34" t="str">
        <f>IF(CW7="","",IF(CW7="-","【-】","【"&amp;SUBSTITUTE(TEXT(CW7,"#,##0.00"),"-","△")&amp;"】"))</f>
        <v>【58.98】</v>
      </c>
      <c r="CX6" s="35">
        <f>IF(CX7="",NA(),CX7)</f>
        <v>89.46</v>
      </c>
      <c r="CY6" s="35">
        <f t="shared" ref="CY6:DG6" si="11">IF(CY7="",NA(),CY7)</f>
        <v>90.38</v>
      </c>
      <c r="CZ6" s="35">
        <f t="shared" si="11"/>
        <v>91.04</v>
      </c>
      <c r="DA6" s="35">
        <f t="shared" si="11"/>
        <v>91.94</v>
      </c>
      <c r="DB6" s="35">
        <f t="shared" si="11"/>
        <v>92.14</v>
      </c>
      <c r="DC6" s="35">
        <f t="shared" si="11"/>
        <v>84.2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0.71</v>
      </c>
      <c r="EG6" s="34">
        <f t="shared" si="14"/>
        <v>0</v>
      </c>
      <c r="EH6" s="34">
        <f t="shared" si="14"/>
        <v>0</v>
      </c>
      <c r="EI6" s="34">
        <f t="shared" si="14"/>
        <v>0</v>
      </c>
      <c r="EJ6" s="35">
        <f t="shared" si="14"/>
        <v>0.04</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16926</v>
      </c>
      <c r="D7" s="37">
        <v>47</v>
      </c>
      <c r="E7" s="37">
        <v>17</v>
      </c>
      <c r="F7" s="37">
        <v>1</v>
      </c>
      <c r="G7" s="37">
        <v>0</v>
      </c>
      <c r="H7" s="37" t="s">
        <v>98</v>
      </c>
      <c r="I7" s="37" t="s">
        <v>99</v>
      </c>
      <c r="J7" s="37" t="s">
        <v>100</v>
      </c>
      <c r="K7" s="37" t="s">
        <v>101</v>
      </c>
      <c r="L7" s="37" t="s">
        <v>102</v>
      </c>
      <c r="M7" s="37" t="s">
        <v>103</v>
      </c>
      <c r="N7" s="38" t="s">
        <v>104</v>
      </c>
      <c r="O7" s="38" t="s">
        <v>105</v>
      </c>
      <c r="P7" s="38">
        <v>82.12</v>
      </c>
      <c r="Q7" s="38">
        <v>70.33</v>
      </c>
      <c r="R7" s="38">
        <v>3736</v>
      </c>
      <c r="S7" s="38">
        <v>23493</v>
      </c>
      <c r="T7" s="38">
        <v>684.87</v>
      </c>
      <c r="U7" s="38">
        <v>34.299999999999997</v>
      </c>
      <c r="V7" s="38">
        <v>19049</v>
      </c>
      <c r="W7" s="38">
        <v>7.6</v>
      </c>
      <c r="X7" s="38">
        <v>2506.4499999999998</v>
      </c>
      <c r="Y7" s="38">
        <v>82.59</v>
      </c>
      <c r="Z7" s="38">
        <v>85.3</v>
      </c>
      <c r="AA7" s="38">
        <v>81.77</v>
      </c>
      <c r="AB7" s="38">
        <v>78.61</v>
      </c>
      <c r="AC7" s="38">
        <v>77.81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1113.03</v>
      </c>
      <c r="BG7" s="38">
        <v>866.01</v>
      </c>
      <c r="BH7" s="38">
        <v>828.41</v>
      </c>
      <c r="BI7" s="38">
        <v>756.99</v>
      </c>
      <c r="BJ7" s="38">
        <v>715.49</v>
      </c>
      <c r="BK7" s="38">
        <v>1136.5</v>
      </c>
      <c r="BL7" s="38">
        <v>862.87</v>
      </c>
      <c r="BM7" s="38">
        <v>716.96</v>
      </c>
      <c r="BN7" s="38">
        <v>799.11</v>
      </c>
      <c r="BO7" s="38">
        <v>768.62</v>
      </c>
      <c r="BP7" s="38">
        <v>682.78</v>
      </c>
      <c r="BQ7" s="38">
        <v>78.41</v>
      </c>
      <c r="BR7" s="38">
        <v>81.97</v>
      </c>
      <c r="BS7" s="38">
        <v>77.83</v>
      </c>
      <c r="BT7" s="38">
        <v>86.4</v>
      </c>
      <c r="BU7" s="38">
        <v>89.33</v>
      </c>
      <c r="BV7" s="38">
        <v>71.650000000000006</v>
      </c>
      <c r="BW7" s="38">
        <v>85.39</v>
      </c>
      <c r="BX7" s="38">
        <v>88.09</v>
      </c>
      <c r="BY7" s="38">
        <v>87.69</v>
      </c>
      <c r="BZ7" s="38">
        <v>88.06</v>
      </c>
      <c r="CA7" s="38">
        <v>100.91</v>
      </c>
      <c r="CB7" s="38">
        <v>247.91</v>
      </c>
      <c r="CC7" s="38">
        <v>239.35</v>
      </c>
      <c r="CD7" s="38">
        <v>251.25</v>
      </c>
      <c r="CE7" s="38">
        <v>229.93</v>
      </c>
      <c r="CF7" s="38">
        <v>223.34</v>
      </c>
      <c r="CG7" s="38">
        <v>217.82</v>
      </c>
      <c r="CH7" s="38">
        <v>188.79</v>
      </c>
      <c r="CI7" s="38">
        <v>181.8</v>
      </c>
      <c r="CJ7" s="38">
        <v>180.07</v>
      </c>
      <c r="CK7" s="38">
        <v>179.32</v>
      </c>
      <c r="CL7" s="38">
        <v>136.86000000000001</v>
      </c>
      <c r="CM7" s="38">
        <v>58.91</v>
      </c>
      <c r="CN7" s="38">
        <v>60.55</v>
      </c>
      <c r="CO7" s="38">
        <v>63.06</v>
      </c>
      <c r="CP7" s="38">
        <v>56.56</v>
      </c>
      <c r="CQ7" s="38">
        <v>56.72</v>
      </c>
      <c r="CR7" s="38">
        <v>54.44</v>
      </c>
      <c r="CS7" s="38">
        <v>59.4</v>
      </c>
      <c r="CT7" s="38">
        <v>59.35</v>
      </c>
      <c r="CU7" s="38">
        <v>58.4</v>
      </c>
      <c r="CV7" s="38">
        <v>58</v>
      </c>
      <c r="CW7" s="38">
        <v>58.98</v>
      </c>
      <c r="CX7" s="38">
        <v>89.46</v>
      </c>
      <c r="CY7" s="38">
        <v>90.38</v>
      </c>
      <c r="CZ7" s="38">
        <v>91.04</v>
      </c>
      <c r="DA7" s="38">
        <v>91.94</v>
      </c>
      <c r="DB7" s="38">
        <v>92.14</v>
      </c>
      <c r="DC7" s="38">
        <v>84.2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0.71</v>
      </c>
      <c r="EG7" s="38">
        <v>0</v>
      </c>
      <c r="EH7" s="38">
        <v>0</v>
      </c>
      <c r="EI7" s="38">
        <v>0</v>
      </c>
      <c r="EJ7" s="38">
        <v>0.04</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橘田　徳光</cp:lastModifiedBy>
  <cp:lastPrinted>2020-04-02T05:43:49Z</cp:lastPrinted>
  <dcterms:created xsi:type="dcterms:W3CDTF">2019-12-05T05:00:32Z</dcterms:created>
  <dcterms:modified xsi:type="dcterms:W3CDTF">2020-04-02T05:46:51Z</dcterms:modified>
  <cp:category/>
</cp:coreProperties>
</file>