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財政係・振興局　報告・通知等\R2\R3.1.18_公営企業に係る経営比較分析表（令和元年度決算）の分析等について\R3.1.〇　町→局\下水道事業\"/>
    </mc:Choice>
  </mc:AlternateContent>
  <workbookProtection workbookAlgorithmName="SHA-512" workbookHashValue="aP1hYBFmvJP+Lp+GBcEiYm2/48x5CI2vkFpyPMDp79cYlLJdcatkIB6qCUx5jxuv0RnuVHRJ16a5u2XKVWictA==" workbookSaltValue="5choYXWhQkkzYapOIvcYX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<sst xmlns="http://schemas.openxmlformats.org/spreadsheetml/2006/main" count="236" uniqueCount="120">
  <si>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</si>
  <si>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</si>
  <si>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</si>
  <si>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</si>
  <si>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</si>
  <si>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</si>
  <si>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</si>
  <si>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</si>
  <si>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</si>
  <si>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</si>
  <si>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</si>
  <si>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</si>
  <si>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</si>
  <si>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</si>
  <si>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</si>
  <si>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</si>
  <si>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</si>
  <si>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</si>
  <si>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</si>
  <si>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</si>
  <si>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</si>
  <si>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</si>
  <si>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</si>
  <si>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</si>
  <si>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</si>
  <si>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</si>
  <si>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</si>
  <si>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</si>
  <si>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</si>
  <si>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</si>
  <si>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</si>
  <si>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</si>
  <si>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</si>
  <si>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</si>
  <si>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</si>
  <si>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</si>
  <si>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</si>
  <si>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</si>
  <si>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</si>
  <si>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</si>
  <si>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</si>
  <si>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</si>
  <si>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</si>
  <si>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</si>
  <si>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</si>
  <si>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</si>
  <si>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</si>
  <si>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</si>
  <si>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</si>
  <si>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</si>
  <si>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</si>
  <si>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</si>
  <si>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</si>
  <si>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</si>
  <si>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</si>
  <si>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</si>
  <si>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</si>
  <si>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</si>
  <si>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</si>
  <si>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</si>
  <si>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</si>
  <si>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</si>
  <si>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</si>
  <si>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</si>
  <si>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</si>
  <si>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</si>
  <si>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</si>
  <si>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</si>
  <si>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</si>
  <si>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</si>
  <si>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</si>
  <si>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</si>
  <si>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</si>
  <si>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</si>
  <si>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</si>
  <si>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</si>
  <si>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</si>
  <si>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</si>
  <si>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</si>
  <si>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</si>
  <si>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</si>
  <si>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</si>
  <si>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</si>
  <si>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</si>
  <si>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</si>
  <si>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</si>
  <si>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</si>
  <si>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</si>
  <si>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</si>
  <si>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</si>
  <si>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</si>
  <si>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</si>
  <si>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</si>
  <si>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</si>
  <si>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</si>
  <si>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</si>
  <si>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</si>
  <si>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</si>
  <si>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中標津町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</si>
  <si>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</si>
  <si>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</si>
  <si>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</si>
  <si>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</si>
  <si>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</si>
  <si>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</si>
  <si>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</si>
  <si>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</si>
  <si>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</si>
  <si>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</si>
  <si>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</si>
  <si>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</si>
  <si>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</si>
  <si>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</si>
  <si>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</si>
  <si>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</si>
  <si>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</si>
  <si>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</si>
  <si>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③農業集落排水の管渠更新は、法定耐用年数まで相当な期間があるため更新延長は無く0％となっているが、今後、計画的な更新が必要となってくる。</t>
    <rPh sb="1" eb="3">
      <t>ノウギョウ</t>
    </rPh>
    <rPh sb="3" eb="5">
      <t>シュウラク</t>
    </rPh>
    <rPh sb="5" eb="7">
      <t>ハイスイ</t>
    </rPh>
    <rPh sb="8" eb="10">
      <t>カンキョ</t>
    </rPh>
    <rPh sb="10" eb="12">
      <t>コウシン</t>
    </rPh>
    <rPh sb="14" eb="16">
      <t>ホウテイ</t>
    </rPh>
    <rPh sb="16" eb="18">
      <t>タイヨウ</t>
    </rPh>
    <rPh sb="18" eb="20">
      <t>ネンスウ</t>
    </rPh>
    <rPh sb="22" eb="24">
      <t>ソウトウ</t>
    </rPh>
    <rPh sb="25" eb="27">
      <t>キカン</t>
    </rPh>
    <rPh sb="32" eb="34">
      <t>コウシン</t>
    </rPh>
    <rPh sb="34" eb="36">
      <t>エンチョウ</t>
    </rPh>
    <rPh sb="37" eb="38">
      <t>ナ</t>
    </rPh>
    <rPh sb="49" eb="51">
      <t>コンゴ</t>
    </rPh>
    <rPh sb="52" eb="55">
      <t>ケイカクテキ</t>
    </rPh>
    <rPh sb="56" eb="58">
      <t>コウシン</t>
    </rPh>
    <rPh sb="59" eb="61">
      <t>ヒツヨウ</t>
    </rPh>
    <phoneticPr fontId="4"/>
  </si>
  <si>
    <t>　平成26年度に策定した中標津町下水道経営戦略（中期ビジョン）に基づき経営を行っている。
　類似団体との比較において、突出している項目はないが、①収益的収支比率の改善が喫緊の課題であると言える。令和元年度を含む直近数年間は施設等の更新時期の到来前だったことから、数値としては全体的に安定して推移してきた。
　しかし、供用開始後20年余りが経過した処理施設の更新を、地方債を財源として令和3年度より毎年行うことから、今後は地方債償還金が増加することが見込まれる。地方債償還金の増加は、これら指標の数値に大きく関係することから、これまでの数値を悪化させることのないよう、さらなる効率的な経営に取り組む必要がある。
　</t>
    <rPh sb="1" eb="3">
      <t>ヘイセイ</t>
    </rPh>
    <rPh sb="5" eb="7">
      <t>ネンド</t>
    </rPh>
    <rPh sb="8" eb="10">
      <t>サクテイ</t>
    </rPh>
    <rPh sb="12" eb="16">
      <t>ナカシベツチョウ</t>
    </rPh>
    <rPh sb="16" eb="19">
      <t>ゲスイドウ</t>
    </rPh>
    <rPh sb="19" eb="21">
      <t>ケイエイ</t>
    </rPh>
    <rPh sb="21" eb="23">
      <t>センリャク</t>
    </rPh>
    <rPh sb="24" eb="26">
      <t>チュウキ</t>
    </rPh>
    <rPh sb="32" eb="33">
      <t>モト</t>
    </rPh>
    <rPh sb="35" eb="37">
      <t>ケイエイ</t>
    </rPh>
    <rPh sb="38" eb="39">
      <t>オコナ</t>
    </rPh>
    <rPh sb="46" eb="48">
      <t>ルイジ</t>
    </rPh>
    <rPh sb="48" eb="50">
      <t>ダンタイ</t>
    </rPh>
    <rPh sb="52" eb="54">
      <t>ヒカク</t>
    </rPh>
    <rPh sb="59" eb="61">
      <t>トッシュツ</t>
    </rPh>
    <rPh sb="65" eb="67">
      <t>コウモク</t>
    </rPh>
    <rPh sb="97" eb="99">
      <t>レイワ</t>
    </rPh>
    <rPh sb="99" eb="100">
      <t>モト</t>
    </rPh>
    <rPh sb="100" eb="102">
      <t>ネンド</t>
    </rPh>
    <rPh sb="103" eb="104">
      <t>フク</t>
    </rPh>
    <rPh sb="105" eb="107">
      <t>チョッキン</t>
    </rPh>
    <rPh sb="111" eb="113">
      <t>シセツ</t>
    </rPh>
    <rPh sb="113" eb="114">
      <t>トウ</t>
    </rPh>
    <rPh sb="115" eb="117">
      <t>コウシン</t>
    </rPh>
    <rPh sb="117" eb="119">
      <t>ジキ</t>
    </rPh>
    <rPh sb="120" eb="122">
      <t>トウライ</t>
    </rPh>
    <rPh sb="122" eb="123">
      <t>マエ</t>
    </rPh>
    <rPh sb="131" eb="133">
      <t>スウチ</t>
    </rPh>
    <rPh sb="137" eb="140">
      <t>ゼンタイテキ</t>
    </rPh>
    <rPh sb="141" eb="143">
      <t>アンテイ</t>
    </rPh>
    <rPh sb="145" eb="147">
      <t>スイイ</t>
    </rPh>
    <rPh sb="173" eb="175">
      <t>ショリ</t>
    </rPh>
    <rPh sb="175" eb="177">
      <t>シセツ</t>
    </rPh>
    <rPh sb="178" eb="180">
      <t>コウシン</t>
    </rPh>
    <rPh sb="182" eb="185">
      <t>チホウサイ</t>
    </rPh>
    <rPh sb="186" eb="188">
      <t>ザイゲン</t>
    </rPh>
    <rPh sb="191" eb="193">
      <t>レイワ</t>
    </rPh>
    <rPh sb="194" eb="196">
      <t>ネンド</t>
    </rPh>
    <rPh sb="198" eb="200">
      <t>マイトシ</t>
    </rPh>
    <rPh sb="200" eb="201">
      <t>オコナ</t>
    </rPh>
    <rPh sb="207" eb="209">
      <t>コンゴ</t>
    </rPh>
    <rPh sb="210" eb="213">
      <t>チホウサイ</t>
    </rPh>
    <rPh sb="213" eb="216">
      <t>ショウカンキン</t>
    </rPh>
    <rPh sb="217" eb="219">
      <t>ゾウカ</t>
    </rPh>
    <rPh sb="224" eb="226">
      <t>ミコ</t>
    </rPh>
    <rPh sb="230" eb="233">
      <t>チホウサイ</t>
    </rPh>
    <rPh sb="233" eb="236">
      <t>ショウカンキン</t>
    </rPh>
    <rPh sb="237" eb="239">
      <t>ゾウカ</t>
    </rPh>
    <rPh sb="244" eb="246">
      <t>シヒョウ</t>
    </rPh>
    <rPh sb="247" eb="249">
      <t>スウチ</t>
    </rPh>
    <rPh sb="250" eb="251">
      <t>オオ</t>
    </rPh>
    <rPh sb="253" eb="255">
      <t>カンケイ</t>
    </rPh>
    <rPh sb="267" eb="269">
      <t>スウチ</t>
    </rPh>
    <rPh sb="270" eb="272">
      <t>アッカ</t>
    </rPh>
    <rPh sb="287" eb="290">
      <t>コウリツテキ</t>
    </rPh>
    <rPh sb="291" eb="293">
      <t>ケイエイ</t>
    </rPh>
    <rPh sb="294" eb="295">
      <t>ト</t>
    </rPh>
    <rPh sb="296" eb="297">
      <t>ク</t>
    </rPh>
    <rPh sb="298" eb="300">
      <t>ヒツヨウ</t>
    </rPh>
    <phoneticPr fontId="4"/>
  </si>
  <si>
    <t>①前年度に比べ減少した。
④年々企業債残高は減少しており、類似団体と比較しても低い数値となっている。
⑤100％下回っているが、類似団体及び全国平均値と比較して高い数値で推移している。
⑥前年度と比べて増加し、類似団体平均値を上回った。
⑦同程度の数値で推移している。類似団体平均値との差についても同様。
⑧類似団体及び全国平均値と比較して高い数値で推移している。</t>
    <rPh sb="1" eb="3">
      <t>ゼンネン</t>
    </rPh>
    <rPh sb="3" eb="4">
      <t>ド</t>
    </rPh>
    <rPh sb="5" eb="6">
      <t>クラ</t>
    </rPh>
    <rPh sb="7" eb="9">
      <t>ゲンショウ</t>
    </rPh>
    <rPh sb="58" eb="60">
      <t>シタマワ</t>
    </rPh>
    <rPh sb="66" eb="68">
      <t>ルイジ</t>
    </rPh>
    <rPh sb="68" eb="70">
      <t>ダンタイ</t>
    </rPh>
    <rPh sb="70" eb="71">
      <t>オヨ</t>
    </rPh>
    <rPh sb="72" eb="74">
      <t>ゼンコク</t>
    </rPh>
    <rPh sb="74" eb="76">
      <t>ヘイキン</t>
    </rPh>
    <rPh sb="76" eb="77">
      <t>チ</t>
    </rPh>
    <rPh sb="78" eb="80">
      <t>ヒカク</t>
    </rPh>
    <rPh sb="82" eb="83">
      <t>タカ</t>
    </rPh>
    <rPh sb="84" eb="86">
      <t>スウチ</t>
    </rPh>
    <rPh sb="87" eb="89">
      <t>スイイ</t>
    </rPh>
    <rPh sb="124" eb="127">
      <t>ドウテイド</t>
    </rPh>
    <rPh sb="128" eb="130">
      <t>スウチ</t>
    </rPh>
    <rPh sb="131" eb="133">
      <t>スイイ</t>
    </rPh>
    <rPh sb="138" eb="140">
      <t>ルイジ</t>
    </rPh>
    <rPh sb="140" eb="142">
      <t>ダンタイ</t>
    </rPh>
    <rPh sb="159" eb="161">
      <t>ルイジ</t>
    </rPh>
    <rPh sb="161" eb="164">
      <t>ダンタイオヨ</t>
    </rPh>
    <rPh sb="165" eb="170">
      <t>ゼンコクヘイキンチ</t>
    </rPh>
    <rPh sb="171" eb="173">
      <t>ヒカク</t>
    </rPh>
    <rPh sb="175" eb="176">
      <t>タカ</t>
    </rPh>
    <rPh sb="177" eb="179">
      <t>スウチ</t>
    </rPh>
    <rPh sb="180" eb="182">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</si>
</sst>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3F-4874-BFFE-01C52BF814D3}"/>
            </c:ext>
          </c:extLst>
        </c:ser>
        <c:dLbls>
          <c:showLegendKey val="0"/>
          <c:showVal val="0"/>
          <c:showCatName val="0"/>
          <c:showSerName val="0"/>
          <c:showPercent val="0"/>
          <c:showBubbleSize val="0"/>
        </c:dLbls>
        <c:gapWidth val="150"/>
        <c:axId val="316750576"/>
        <c:axId val="31675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543F-4874-BFFE-01C52BF814D3}"/>
            </c:ext>
          </c:extLst>
        </c:ser>
        <c:dLbls>
          <c:showLegendKey val="0"/>
          <c:showVal val="0"/>
          <c:showCatName val="0"/>
          <c:showSerName val="0"/>
          <c:showPercent val="0"/>
          <c:showBubbleSize val="0"/>
        </c:dLbls>
        <c:marker val="1"/>
        <c:smooth val="0"/>
        <c:axId val="316750576"/>
        <c:axId val="316755280"/>
      </c:lineChart>
      <c:dateAx>
        <c:axId val="316750576"/>
        <c:scaling>
          <c:orientation val="minMax"/>
        </c:scaling>
        <c:delete val="1"/>
        <c:axPos val="b"/>
        <c:numFmt formatCode="&quot;H&quot;yy" sourceLinked="1"/>
        <c:majorTickMark val="none"/>
        <c:minorTickMark val="none"/>
        <c:tickLblPos val="none"/>
        <c:crossAx val="316755280"/>
        <c:crosses val="autoZero"/>
        <c:auto val="1"/>
        <c:lblOffset val="100"/>
        <c:baseTimeUnit val="years"/>
      </c:dateAx>
      <c:valAx>
        <c:axId val="31675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5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42.12</c:v>
                </c:pt>
                <c:pt idx="1">
                  <c:v>42.36</c:v>
                </c:pt>
                <c:pt idx="2">
                  <c:v>44.09</c:v>
                </c:pt>
                <c:pt idx="3">
                  <c:v>41.13</c:v>
                </c:pt>
                <c:pt idx="4">
                  <c:v>40.39</c:v>
                </c:pt>
              </c:numCache>
            </c:numRef>
          </c:val>
          <c:extLst xmlns:c16r2="http://schemas.microsoft.com/office/drawing/2015/06/chart">
            <c:ext xmlns:c16="http://schemas.microsoft.com/office/drawing/2014/chart" uri="{C3380CC4-5D6E-409C-BE32-E72D297353CC}">
              <c16:uniqueId val="{00000000-8F0C-4A6D-9BF8-5E8D8D09EA9E}"/>
            </c:ext>
          </c:extLst>
        </c:ser>
        <c:dLbls>
          <c:showLegendKey val="0"/>
          <c:showVal val="0"/>
          <c:showCatName val="0"/>
          <c:showSerName val="0"/>
          <c:showPercent val="0"/>
          <c:showBubbleSize val="0"/>
        </c:dLbls>
        <c:gapWidth val="150"/>
        <c:axId val="619858896"/>
        <c:axId val="61986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8F0C-4A6D-9BF8-5E8D8D09EA9E}"/>
            </c:ext>
          </c:extLst>
        </c:ser>
        <c:dLbls>
          <c:showLegendKey val="0"/>
          <c:showVal val="0"/>
          <c:showCatName val="0"/>
          <c:showSerName val="0"/>
          <c:showPercent val="0"/>
          <c:showBubbleSize val="0"/>
        </c:dLbls>
        <c:marker val="1"/>
        <c:smooth val="0"/>
        <c:axId val="619858896"/>
        <c:axId val="619862032"/>
      </c:lineChart>
      <c:dateAx>
        <c:axId val="619858896"/>
        <c:scaling>
          <c:orientation val="minMax"/>
        </c:scaling>
        <c:delete val="1"/>
        <c:axPos val="b"/>
        <c:numFmt formatCode="&quot;H&quot;yy" sourceLinked="1"/>
        <c:majorTickMark val="none"/>
        <c:minorTickMark val="none"/>
        <c:tickLblPos val="none"/>
        <c:crossAx val="619862032"/>
        <c:crosses val="autoZero"/>
        <c:auto val="1"/>
        <c:lblOffset val="100"/>
        <c:baseTimeUnit val="years"/>
      </c:dateAx>
      <c:valAx>
        <c:axId val="61986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85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86.47</c:v>
                </c:pt>
                <c:pt idx="1">
                  <c:v>85.68</c:v>
                </c:pt>
                <c:pt idx="2">
                  <c:v>89.39</c:v>
                </c:pt>
                <c:pt idx="3">
                  <c:v>89.31</c:v>
                </c:pt>
                <c:pt idx="4">
                  <c:v>90.46</c:v>
                </c:pt>
              </c:numCache>
            </c:numRef>
          </c:val>
          <c:extLst xmlns:c16r2="http://schemas.microsoft.com/office/drawing/2015/06/chart">
            <c:ext xmlns:c16="http://schemas.microsoft.com/office/drawing/2014/chart" uri="{C3380CC4-5D6E-409C-BE32-E72D297353CC}">
              <c16:uniqueId val="{00000000-740C-4480-9B10-0046CBBE06C5}"/>
            </c:ext>
          </c:extLst>
        </c:ser>
        <c:dLbls>
          <c:showLegendKey val="0"/>
          <c:showVal val="0"/>
          <c:showCatName val="0"/>
          <c:showSerName val="0"/>
          <c:showPercent val="0"/>
          <c:showBubbleSize val="0"/>
        </c:dLbls>
        <c:gapWidth val="150"/>
        <c:axId val="619854584"/>
        <c:axId val="61985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740C-4480-9B10-0046CBBE06C5}"/>
            </c:ext>
          </c:extLst>
        </c:ser>
        <c:dLbls>
          <c:showLegendKey val="0"/>
          <c:showVal val="0"/>
          <c:showCatName val="0"/>
          <c:showSerName val="0"/>
          <c:showPercent val="0"/>
          <c:showBubbleSize val="0"/>
        </c:dLbls>
        <c:marker val="1"/>
        <c:smooth val="0"/>
        <c:axId val="619854584"/>
        <c:axId val="619859288"/>
      </c:lineChart>
      <c:dateAx>
        <c:axId val="619854584"/>
        <c:scaling>
          <c:orientation val="minMax"/>
        </c:scaling>
        <c:delete val="1"/>
        <c:axPos val="b"/>
        <c:numFmt formatCode="&quot;H&quot;yy" sourceLinked="1"/>
        <c:majorTickMark val="none"/>
        <c:minorTickMark val="none"/>
        <c:tickLblPos val="none"/>
        <c:crossAx val="619859288"/>
        <c:crosses val="autoZero"/>
        <c:auto val="1"/>
        <c:lblOffset val="100"/>
        <c:baseTimeUnit val="years"/>
      </c:dateAx>
      <c:valAx>
        <c:axId val="61985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85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87.58</c:v>
                </c:pt>
                <c:pt idx="1">
                  <c:v>94.33</c:v>
                </c:pt>
                <c:pt idx="2">
                  <c:v>87.63</c:v>
                </c:pt>
                <c:pt idx="3">
                  <c:v>91.97</c:v>
                </c:pt>
                <c:pt idx="4">
                  <c:v>87.45</c:v>
                </c:pt>
              </c:numCache>
            </c:numRef>
          </c:val>
          <c:extLst xmlns:c16r2="http://schemas.microsoft.com/office/drawing/2015/06/chart">
            <c:ext xmlns:c16="http://schemas.microsoft.com/office/drawing/2014/chart" uri="{C3380CC4-5D6E-409C-BE32-E72D297353CC}">
              <c16:uniqueId val="{00000000-8895-48EC-A650-9D31B5B840C7}"/>
            </c:ext>
          </c:extLst>
        </c:ser>
        <c:dLbls>
          <c:showLegendKey val="0"/>
          <c:showVal val="0"/>
          <c:showCatName val="0"/>
          <c:showSerName val="0"/>
          <c:showPercent val="0"/>
          <c:showBubbleSize val="0"/>
        </c:dLbls>
        <c:gapWidth val="150"/>
        <c:axId val="316749008"/>
        <c:axId val="31674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95-48EC-A650-9D31B5B840C7}"/>
            </c:ext>
          </c:extLst>
        </c:ser>
        <c:dLbls>
          <c:showLegendKey val="0"/>
          <c:showVal val="0"/>
          <c:showCatName val="0"/>
          <c:showSerName val="0"/>
          <c:showPercent val="0"/>
          <c:showBubbleSize val="0"/>
        </c:dLbls>
        <c:marker val="1"/>
        <c:smooth val="0"/>
        <c:axId val="316749008"/>
        <c:axId val="316749400"/>
      </c:lineChart>
      <c:dateAx>
        <c:axId val="316749008"/>
        <c:scaling>
          <c:orientation val="minMax"/>
        </c:scaling>
        <c:delete val="1"/>
        <c:axPos val="b"/>
        <c:numFmt formatCode="&quot;H&quot;yy" sourceLinked="1"/>
        <c:majorTickMark val="none"/>
        <c:minorTickMark val="none"/>
        <c:tickLblPos val="none"/>
        <c:crossAx val="316749400"/>
        <c:crosses val="autoZero"/>
        <c:auto val="1"/>
        <c:lblOffset val="100"/>
        <c:baseTimeUnit val="years"/>
      </c:dateAx>
      <c:valAx>
        <c:axId val="31674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4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E1-4BA8-90DF-D34CF567A667}"/>
            </c:ext>
          </c:extLst>
        </c:ser>
        <c:dLbls>
          <c:showLegendKey val="0"/>
          <c:showVal val="0"/>
          <c:showCatName val="0"/>
          <c:showSerName val="0"/>
          <c:showPercent val="0"/>
          <c:showBubbleSize val="0"/>
        </c:dLbls>
        <c:gapWidth val="150"/>
        <c:axId val="316752144"/>
        <c:axId val="31675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E1-4BA8-90DF-D34CF567A667}"/>
            </c:ext>
          </c:extLst>
        </c:ser>
        <c:dLbls>
          <c:showLegendKey val="0"/>
          <c:showVal val="0"/>
          <c:showCatName val="0"/>
          <c:showSerName val="0"/>
          <c:showPercent val="0"/>
          <c:showBubbleSize val="0"/>
        </c:dLbls>
        <c:marker val="1"/>
        <c:smooth val="0"/>
        <c:axId val="316752144"/>
        <c:axId val="316753320"/>
      </c:lineChart>
      <c:dateAx>
        <c:axId val="316752144"/>
        <c:scaling>
          <c:orientation val="minMax"/>
        </c:scaling>
        <c:delete val="1"/>
        <c:axPos val="b"/>
        <c:numFmt formatCode="&quot;H&quot;yy" sourceLinked="1"/>
        <c:majorTickMark val="none"/>
        <c:minorTickMark val="none"/>
        <c:tickLblPos val="none"/>
        <c:crossAx val="316753320"/>
        <c:crosses val="autoZero"/>
        <c:auto val="1"/>
        <c:lblOffset val="100"/>
        <c:baseTimeUnit val="years"/>
      </c:dateAx>
      <c:valAx>
        <c:axId val="31675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75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99-46FE-96E5-2A7ADDD03641}"/>
            </c:ext>
          </c:extLst>
        </c:ser>
        <c:dLbls>
          <c:showLegendKey val="0"/>
          <c:showVal val="0"/>
          <c:showCatName val="0"/>
          <c:showSerName val="0"/>
          <c:showPercent val="0"/>
          <c:showBubbleSize val="0"/>
        </c:dLbls>
        <c:gapWidth val="150"/>
        <c:axId val="132390120"/>
        <c:axId val="13238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99-46FE-96E5-2A7ADDD03641}"/>
            </c:ext>
          </c:extLst>
        </c:ser>
        <c:dLbls>
          <c:showLegendKey val="0"/>
          <c:showVal val="0"/>
          <c:showCatName val="0"/>
          <c:showSerName val="0"/>
          <c:showPercent val="0"/>
          <c:showBubbleSize val="0"/>
        </c:dLbls>
        <c:marker val="1"/>
        <c:smooth val="0"/>
        <c:axId val="132390120"/>
        <c:axId val="132388944"/>
      </c:lineChart>
      <c:dateAx>
        <c:axId val="132390120"/>
        <c:scaling>
          <c:orientation val="minMax"/>
        </c:scaling>
        <c:delete val="1"/>
        <c:axPos val="b"/>
        <c:numFmt formatCode="&quot;H&quot;yy" sourceLinked="1"/>
        <c:majorTickMark val="none"/>
        <c:minorTickMark val="none"/>
        <c:tickLblPos val="none"/>
        <c:crossAx val="132388944"/>
        <c:crosses val="autoZero"/>
        <c:auto val="1"/>
        <c:lblOffset val="100"/>
        <c:baseTimeUnit val="years"/>
      </c:dateAx>
      <c:valAx>
        <c:axId val="13238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9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00-4323-9557-A3644E006B89}"/>
            </c:ext>
          </c:extLst>
        </c:ser>
        <c:dLbls>
          <c:showLegendKey val="0"/>
          <c:showVal val="0"/>
          <c:showCatName val="0"/>
          <c:showSerName val="0"/>
          <c:showPercent val="0"/>
          <c:showBubbleSize val="0"/>
        </c:dLbls>
        <c:gapWidth val="150"/>
        <c:axId val="132392472"/>
        <c:axId val="13239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00-4323-9557-A3644E006B89}"/>
            </c:ext>
          </c:extLst>
        </c:ser>
        <c:dLbls>
          <c:showLegendKey val="0"/>
          <c:showVal val="0"/>
          <c:showCatName val="0"/>
          <c:showSerName val="0"/>
          <c:showPercent val="0"/>
          <c:showBubbleSize val="0"/>
        </c:dLbls>
        <c:marker val="1"/>
        <c:smooth val="0"/>
        <c:axId val="132392472"/>
        <c:axId val="132391688"/>
      </c:lineChart>
      <c:dateAx>
        <c:axId val="132392472"/>
        <c:scaling>
          <c:orientation val="minMax"/>
        </c:scaling>
        <c:delete val="1"/>
        <c:axPos val="b"/>
        <c:numFmt formatCode="&quot;H&quot;yy" sourceLinked="1"/>
        <c:majorTickMark val="none"/>
        <c:minorTickMark val="none"/>
        <c:tickLblPos val="none"/>
        <c:crossAx val="132391688"/>
        <c:crosses val="autoZero"/>
        <c:auto val="1"/>
        <c:lblOffset val="100"/>
        <c:baseTimeUnit val="years"/>
      </c:dateAx>
      <c:valAx>
        <c:axId val="13239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9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73-42C1-8FA9-ADE42B4BE64F}"/>
            </c:ext>
          </c:extLst>
        </c:ser>
        <c:dLbls>
          <c:showLegendKey val="0"/>
          <c:showVal val="0"/>
          <c:showCatName val="0"/>
          <c:showSerName val="0"/>
          <c:showPercent val="0"/>
          <c:showBubbleSize val="0"/>
        </c:dLbls>
        <c:gapWidth val="150"/>
        <c:axId val="132394040"/>
        <c:axId val="1323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73-42C1-8FA9-ADE42B4BE64F}"/>
            </c:ext>
          </c:extLst>
        </c:ser>
        <c:dLbls>
          <c:showLegendKey val="0"/>
          <c:showVal val="0"/>
          <c:showCatName val="0"/>
          <c:showSerName val="0"/>
          <c:showPercent val="0"/>
          <c:showBubbleSize val="0"/>
        </c:dLbls>
        <c:marker val="1"/>
        <c:smooth val="0"/>
        <c:axId val="132394040"/>
        <c:axId val="132386592"/>
      </c:lineChart>
      <c:dateAx>
        <c:axId val="132394040"/>
        <c:scaling>
          <c:orientation val="minMax"/>
        </c:scaling>
        <c:delete val="1"/>
        <c:axPos val="b"/>
        <c:numFmt formatCode="&quot;H&quot;yy" sourceLinked="1"/>
        <c:majorTickMark val="none"/>
        <c:minorTickMark val="none"/>
        <c:tickLblPos val="none"/>
        <c:crossAx val="132386592"/>
        <c:crosses val="autoZero"/>
        <c:auto val="1"/>
        <c:lblOffset val="100"/>
        <c:baseTimeUnit val="years"/>
      </c:dateAx>
      <c:valAx>
        <c:axId val="1323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9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1109.74</c:v>
                </c:pt>
                <c:pt idx="1">
                  <c:v>1023.47</c:v>
                </c:pt>
                <c:pt idx="2">
                  <c:v>892.19</c:v>
                </c:pt>
                <c:pt idx="3">
                  <c:v>828.88</c:v>
                </c:pt>
                <c:pt idx="4">
                  <c:v>775.03</c:v>
                </c:pt>
              </c:numCache>
            </c:numRef>
          </c:val>
          <c:extLst xmlns:c16r2="http://schemas.microsoft.com/office/drawing/2015/06/chart">
            <c:ext xmlns:c16="http://schemas.microsoft.com/office/drawing/2014/chart" uri="{C3380CC4-5D6E-409C-BE32-E72D297353CC}">
              <c16:uniqueId val="{00000000-BBBD-45E2-8852-4529C1E22905}"/>
            </c:ext>
          </c:extLst>
        </c:ser>
        <c:dLbls>
          <c:showLegendKey val="0"/>
          <c:showVal val="0"/>
          <c:showCatName val="0"/>
          <c:showSerName val="0"/>
          <c:showPercent val="0"/>
          <c:showBubbleSize val="0"/>
        </c:dLbls>
        <c:gapWidth val="150"/>
        <c:axId val="159501216"/>
        <c:axId val="15949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BBBD-45E2-8852-4529C1E22905}"/>
            </c:ext>
          </c:extLst>
        </c:ser>
        <c:dLbls>
          <c:showLegendKey val="0"/>
          <c:showVal val="0"/>
          <c:showCatName val="0"/>
          <c:showSerName val="0"/>
          <c:showPercent val="0"/>
          <c:showBubbleSize val="0"/>
        </c:dLbls>
        <c:marker val="1"/>
        <c:smooth val="0"/>
        <c:axId val="159501216"/>
        <c:axId val="159498080"/>
      </c:lineChart>
      <c:dateAx>
        <c:axId val="159501216"/>
        <c:scaling>
          <c:orientation val="minMax"/>
        </c:scaling>
        <c:delete val="1"/>
        <c:axPos val="b"/>
        <c:numFmt formatCode="&quot;H&quot;yy" sourceLinked="1"/>
        <c:majorTickMark val="none"/>
        <c:minorTickMark val="none"/>
        <c:tickLblPos val="none"/>
        <c:crossAx val="159498080"/>
        <c:crosses val="autoZero"/>
        <c:auto val="1"/>
        <c:lblOffset val="100"/>
        <c:baseTimeUnit val="years"/>
      </c:dateAx>
      <c:valAx>
        <c:axId val="1594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75.510000000000005</c:v>
                </c:pt>
                <c:pt idx="1">
                  <c:v>87.83</c:v>
                </c:pt>
                <c:pt idx="2">
                  <c:v>75.540000000000006</c:v>
                </c:pt>
                <c:pt idx="3">
                  <c:v>75.47</c:v>
                </c:pt>
                <c:pt idx="4">
                  <c:v>73.069999999999993</c:v>
                </c:pt>
              </c:numCache>
            </c:numRef>
          </c:val>
          <c:extLst xmlns:c16r2="http://schemas.microsoft.com/office/drawing/2015/06/chart">
            <c:ext xmlns:c16="http://schemas.microsoft.com/office/drawing/2014/chart" uri="{C3380CC4-5D6E-409C-BE32-E72D297353CC}">
              <c16:uniqueId val="{00000000-E4A8-494A-8561-831E5AB368ED}"/>
            </c:ext>
          </c:extLst>
        </c:ser>
        <c:dLbls>
          <c:showLegendKey val="0"/>
          <c:showVal val="0"/>
          <c:showCatName val="0"/>
          <c:showSerName val="0"/>
          <c:showPercent val="0"/>
          <c:showBubbleSize val="0"/>
        </c:dLbls>
        <c:gapWidth val="150"/>
        <c:axId val="159499648"/>
        <c:axId val="15949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E4A8-494A-8561-831E5AB368ED}"/>
            </c:ext>
          </c:extLst>
        </c:ser>
        <c:dLbls>
          <c:showLegendKey val="0"/>
          <c:showVal val="0"/>
          <c:showCatName val="0"/>
          <c:showSerName val="0"/>
          <c:showPercent val="0"/>
          <c:showBubbleSize val="0"/>
        </c:dLbls>
        <c:marker val="1"/>
        <c:smooth val="0"/>
        <c:axId val="159499648"/>
        <c:axId val="159498472"/>
      </c:lineChart>
      <c:dateAx>
        <c:axId val="159499648"/>
        <c:scaling>
          <c:orientation val="minMax"/>
        </c:scaling>
        <c:delete val="1"/>
        <c:axPos val="b"/>
        <c:numFmt formatCode="&quot;H&quot;yy" sourceLinked="1"/>
        <c:majorTickMark val="none"/>
        <c:minorTickMark val="none"/>
        <c:tickLblPos val="none"/>
        <c:crossAx val="159498472"/>
        <c:crosses val="autoZero"/>
        <c:auto val="1"/>
        <c:lblOffset val="100"/>
        <c:baseTimeUnit val="years"/>
      </c:dateAx>
      <c:valAx>
        <c:axId val="15949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267.04000000000002</c:v>
                </c:pt>
                <c:pt idx="1">
                  <c:v>228.74</c:v>
                </c:pt>
                <c:pt idx="2">
                  <c:v>264.79000000000002</c:v>
                </c:pt>
                <c:pt idx="3">
                  <c:v>266.87</c:v>
                </c:pt>
                <c:pt idx="4">
                  <c:v>283.51</c:v>
                </c:pt>
              </c:numCache>
            </c:numRef>
          </c:val>
          <c:extLst xmlns:c16r2="http://schemas.microsoft.com/office/drawing/2015/06/chart">
            <c:ext xmlns:c16="http://schemas.microsoft.com/office/drawing/2014/chart" uri="{C3380CC4-5D6E-409C-BE32-E72D297353CC}">
              <c16:uniqueId val="{00000000-F6EE-4C65-B086-C45500A28A1A}"/>
            </c:ext>
          </c:extLst>
        </c:ser>
        <c:dLbls>
          <c:showLegendKey val="0"/>
          <c:showVal val="0"/>
          <c:showCatName val="0"/>
          <c:showSerName val="0"/>
          <c:showPercent val="0"/>
          <c:showBubbleSize val="0"/>
        </c:dLbls>
        <c:gapWidth val="150"/>
        <c:axId val="132390512"/>
        <c:axId val="13239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F6EE-4C65-B086-C45500A28A1A}"/>
            </c:ext>
          </c:extLst>
        </c:ser>
        <c:dLbls>
          <c:showLegendKey val="0"/>
          <c:showVal val="0"/>
          <c:showCatName val="0"/>
          <c:showSerName val="0"/>
          <c:showPercent val="0"/>
          <c:showBubbleSize val="0"/>
        </c:dLbls>
        <c:marker val="1"/>
        <c:smooth val="0"/>
        <c:axId val="132390512"/>
        <c:axId val="132390904"/>
      </c:lineChart>
      <c:dateAx>
        <c:axId val="132390512"/>
        <c:scaling>
          <c:orientation val="minMax"/>
        </c:scaling>
        <c:delete val="1"/>
        <c:axPos val="b"/>
        <c:numFmt formatCode="&quot;H&quot;yy" sourceLinked="1"/>
        <c:majorTickMark val="none"/>
        <c:minorTickMark val="none"/>
        <c:tickLblPos val="none"/>
        <c:crossAx val="132390904"/>
        <c:crosses val="autoZero"/>
        <c:auto val="1"/>
        <c:lblOffset val="100"/>
        <c:baseTimeUnit val="years"/>
      </c:dateAx>
      <c:valAx>
        <c:axId val="13239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9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中標津町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23392</v>
      </c>
      <c r="AM8" s="51"/>
      <c r="AN8" s="51"/>
      <c r="AO8" s="51"/>
      <c r="AP8" s="51"/>
      <c r="AQ8" s="51"/>
      <c r="AR8" s="51"/>
      <c r="AS8" s="51"/>
      <c r="AT8" s="46">
        <f>データ!T6</f>
        <v>684.87</v>
      </c>
      <c r="AU8" s="46"/>
      <c r="AV8" s="46"/>
      <c r="AW8" s="46"/>
      <c r="AX8" s="46"/>
      <c r="AY8" s="46"/>
      <c r="AZ8" s="46"/>
      <c r="BA8" s="46"/>
      <c r="BB8" s="46">
        <f>データ!U6</f>
        <v>34.159999999999997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3.04</v>
      </c>
      <c r="Q10" s="46"/>
      <c r="R10" s="46"/>
      <c r="S10" s="46"/>
      <c r="T10" s="46"/>
      <c r="U10" s="46"/>
      <c r="V10" s="46"/>
      <c r="W10" s="46">
        <f>データ!Q6</f>
        <v>85.18</v>
      </c>
      <c r="X10" s="46"/>
      <c r="Y10" s="46"/>
      <c r="Z10" s="46"/>
      <c r="AA10" s="46"/>
      <c r="AB10" s="46"/>
      <c r="AC10" s="46"/>
      <c r="AD10" s="51">
        <f>データ!R6</f>
        <v>3806</v>
      </c>
      <c r="AE10" s="51"/>
      <c r="AF10" s="51"/>
      <c r="AG10" s="51"/>
      <c r="AH10" s="51"/>
      <c r="AI10" s="51"/>
      <c r="AJ10" s="51"/>
      <c r="AK10" s="2"/>
      <c r="AL10" s="51">
        <f>データ!V6</f>
        <v>702</v>
      </c>
      <c r="AM10" s="51"/>
      <c r="AN10" s="51"/>
      <c r="AO10" s="51"/>
      <c r="AP10" s="51"/>
      <c r="AQ10" s="51"/>
      <c r="AR10" s="51"/>
      <c r="AS10" s="51"/>
      <c r="AT10" s="46">
        <f>データ!W6</f>
        <v>0.65</v>
      </c>
      <c r="AU10" s="46"/>
      <c r="AV10" s="46"/>
      <c r="AW10" s="46"/>
      <c r="AX10" s="46"/>
      <c r="AY10" s="46"/>
      <c r="AZ10" s="46"/>
      <c r="BA10" s="46"/>
      <c r="BB10" s="46">
        <f>データ!X6</f>
        <v>1080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xUSajcC3QIC/t4wLuJslabfMnpzAuXPOeXiN6UjnYLQbE6rTEkG2IrCT4yHC/f9exREvbvl59AEu8f1HjU7ieg==" saltValue="LVt5Tna8lsbb6MZtsxvG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16926</v>
      </c>
      <c r="D6" s="33">
        <f t="shared" si="3"/>
        <v>47</v>
      </c>
      <c r="E6" s="33">
        <f t="shared" si="3"/>
        <v>17</v>
      </c>
      <c r="F6" s="33">
        <f t="shared" si="3"/>
        <v>5</v>
      </c>
      <c r="G6" s="33">
        <f t="shared" si="3"/>
        <v>0</v>
      </c>
      <c r="H6" s="33" t="str">
        <f t="shared" si="3"/>
        <v>北海道　中標津町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3.04</v>
      </c>
      <c r="Q6" s="34">
        <f t="shared" si="3"/>
        <v>85.18</v>
      </c>
      <c r="R6" s="34">
        <f t="shared" si="3"/>
        <v>3806</v>
      </c>
      <c r="S6" s="34">
        <f t="shared" si="3"/>
        <v>23392</v>
      </c>
      <c r="T6" s="34">
        <f t="shared" si="3"/>
        <v>684.87</v>
      </c>
      <c r="U6" s="34">
        <f t="shared" si="3"/>
        <v>34.159999999999997</v>
      </c>
      <c r="V6" s="34">
        <f t="shared" si="3"/>
        <v>702</v>
      </c>
      <c r="W6" s="34">
        <f t="shared" si="3"/>
        <v>0.65</v>
      </c>
      <c r="X6" s="34">
        <f t="shared" si="3"/>
        <v>1080</v>
      </c>
      <c r="Y6" s="35">
        <f>IF(Y7="",NA(),Y7)</f>
        <v>87.58</v>
      </c>
      <c r="Z6" s="35">
        <f t="shared" ref="Z6:AH6" si="4">IF(Z7="",NA(),Z7)</f>
        <v>94.33</v>
      </c>
      <c r="AA6" s="35">
        <f t="shared" si="4"/>
        <v>87.63</v>
      </c>
      <c r="AB6" s="35">
        <f t="shared" si="4"/>
        <v>91.97</v>
      </c>
      <c r="AC6" s="35">
        <f t="shared" si="4"/>
        <v>87.45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1109.74</v>
      </c>
      <c r="BG6" s="35">
        <f t="shared" ref="BG6:BO6" si="7">IF(BG7="",NA(),BG7)</f>
        <v>1023.47</v>
      </c>
      <c r="BH6" s="35">
        <f t="shared" si="7"/>
        <v>892.19</v>
      </c>
      <c r="BI6" s="35">
        <f t="shared" si="7"/>
        <v>828.88</v>
      </c>
      <c r="BJ6" s="35">
        <f t="shared" si="7"/>
        <v>775.03</v>
      </c>
      <c r="BK6" s="35">
        <f t="shared" si="7"/>
        <v>1081.8</v>
      </c>
      <c r="BL6" s="35">
        <f t="shared" si="7"/>
        <v>974.93</v>
      </c>
      <c r="BM6" s="35">
        <f t="shared" si="7"/>
        <v>855.8</v>
      </c>
      <c r="BN6" s="35">
        <f t="shared" si="7"/>
        <v>789.46</v>
      </c>
      <c r="BO6" s="35">
        <f t="shared" si="7"/>
        <v>826.83</v>
      </c>
      <c r="BP6" s="34" t="str">
        <f>IF(BP7="","",IF(BP7="-","【-】","【"&amp;SUBSTITUTE(TEXT(BP7,"#,##0.00"),"-","△")&amp;"】"))</f>
        <v>【765.47】</v>
      </c>
      <c r="BQ6" s="35">
        <f>IF(BQ7="",NA(),BQ7)</f>
        <v>75.510000000000005</v>
      </c>
      <c r="BR6" s="35">
        <f t="shared" ref="BR6:BZ6" si="8">IF(BR7="",NA(),BR7)</f>
        <v>87.83</v>
      </c>
      <c r="BS6" s="35">
        <f t="shared" si="8"/>
        <v>75.540000000000006</v>
      </c>
      <c r="BT6" s="35">
        <f t="shared" si="8"/>
        <v>75.47</v>
      </c>
      <c r="BU6" s="35">
        <f t="shared" si="8"/>
        <v>73.069999999999993</v>
      </c>
      <c r="BV6" s="35">
        <f t="shared" si="8"/>
        <v>52.19</v>
      </c>
      <c r="BW6" s="35">
        <f t="shared" si="8"/>
        <v>55.32</v>
      </c>
      <c r="BX6" s="35">
        <f t="shared" si="8"/>
        <v>59.8</v>
      </c>
      <c r="BY6" s="35">
        <f t="shared" si="8"/>
        <v>57.77</v>
      </c>
      <c r="BZ6" s="35">
        <f t="shared" si="8"/>
        <v>57.31</v>
      </c>
      <c r="CA6" s="34" t="str">
        <f>IF(CA7="","",IF(CA7="-","【-】","【"&amp;SUBSTITUTE(TEXT(CA7,"#,##0.00"),"-","△")&amp;"】"))</f>
        <v>【59.59】</v>
      </c>
      <c r="CB6" s="35">
        <f>IF(CB7="",NA(),CB7)</f>
        <v>267.04000000000002</v>
      </c>
      <c r="CC6" s="35">
        <f t="shared" ref="CC6:CK6" si="9">IF(CC7="",NA(),CC7)</f>
        <v>228.74</v>
      </c>
      <c r="CD6" s="35">
        <f t="shared" si="9"/>
        <v>264.79000000000002</v>
      </c>
      <c r="CE6" s="35">
        <f t="shared" si="9"/>
        <v>266.87</v>
      </c>
      <c r="CF6" s="35">
        <f t="shared" si="9"/>
        <v>283.51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42.12</v>
      </c>
      <c r="CN6" s="35">
        <f t="shared" ref="CN6:CV6" si="10">IF(CN7="",NA(),CN7)</f>
        <v>42.36</v>
      </c>
      <c r="CO6" s="35">
        <f t="shared" si="10"/>
        <v>44.09</v>
      </c>
      <c r="CP6" s="35">
        <f t="shared" si="10"/>
        <v>41.13</v>
      </c>
      <c r="CQ6" s="35">
        <f t="shared" si="10"/>
        <v>40.39</v>
      </c>
      <c r="CR6" s="35">
        <f t="shared" si="10"/>
        <v>52.31</v>
      </c>
      <c r="CS6" s="35">
        <f t="shared" si="10"/>
        <v>60.65</v>
      </c>
      <c r="CT6" s="35">
        <f t="shared" si="10"/>
        <v>51.75</v>
      </c>
      <c r="CU6" s="35">
        <f t="shared" si="10"/>
        <v>50.68</v>
      </c>
      <c r="CV6" s="35">
        <f t="shared" si="10"/>
        <v>50.14</v>
      </c>
      <c r="CW6" s="34" t="str">
        <f>IF(CW7="","",IF(CW7="-","【-】","【"&amp;SUBSTITUTE(TEXT(CW7,"#,##0.00"),"-","△")&amp;"】"))</f>
        <v>【51.30】</v>
      </c>
      <c r="CX6" s="35">
        <f>IF(CX7="",NA(),CX7)</f>
        <v>86.47</v>
      </c>
      <c r="CY6" s="35">
        <f t="shared" ref="CY6:DG6" si="11">IF(CY7="",NA(),CY7)</f>
        <v>85.68</v>
      </c>
      <c r="CZ6" s="35">
        <f t="shared" si="11"/>
        <v>89.39</v>
      </c>
      <c r="DA6" s="35">
        <f t="shared" si="11"/>
        <v>89.31</v>
      </c>
      <c r="DB6" s="35">
        <f t="shared" si="11"/>
        <v>90.46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16926</v>
      </c>
      <c r="D7" s="37">
        <v>47</v>
      </c>
      <c r="E7" s="37">
        <v>17</v>
      </c>
      <c r="F7" s="37">
        <v>5</v>
      </c>
      <c r="G7" s="37">
        <v>0</v>
      </c>
      <c r="H7" s="37" t="s">
        <v>98</v>
      </c>
      <c r="I7" s="37" t="s">
        <v>99</v>
      </c>
      <c r="J7" s="37" t="s">
        <v>100</v>
      </c>
      <c r="K7" s="37" t="s">
        <v>101</v>
      </c>
      <c r="L7" s="37" t="s">
        <v>102</v>
      </c>
      <c r="M7" s="37" t="s">
        <v>103</v>
      </c>
      <c r="N7" s="38" t="s">
        <v>104</v>
      </c>
      <c r="O7" s="38" t="s">
        <v>105</v>
      </c>
      <c r="P7" s="38">
        <v>3.04</v>
      </c>
      <c r="Q7" s="38">
        <v>85.18</v>
      </c>
      <c r="R7" s="38">
        <v>3806</v>
      </c>
      <c r="S7" s="38">
        <v>23392</v>
      </c>
      <c r="T7" s="38">
        <v>684.87</v>
      </c>
      <c r="U7" s="38">
        <v>34.159999999999997</v>
      </c>
      <c r="V7" s="38">
        <v>702</v>
      </c>
      <c r="W7" s="38">
        <v>0.65</v>
      </c>
      <c r="X7" s="38">
        <v>1080</v>
      </c>
      <c r="Y7" s="38">
        <v>87.58</v>
      </c>
      <c r="Z7" s="38">
        <v>94.33</v>
      </c>
      <c r="AA7" s="38">
        <v>87.63</v>
      </c>
      <c r="AB7" s="38">
        <v>91.97</v>
      </c>
      <c r="AC7" s="38">
        <v>87.45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1109.74</v>
      </c>
      <c r="BG7" s="38">
        <v>1023.47</v>
      </c>
      <c r="BH7" s="38">
        <v>892.19</v>
      </c>
      <c r="BI7" s="38">
        <v>828.88</v>
      </c>
      <c r="BJ7" s="38">
        <v>775.03</v>
      </c>
      <c r="BK7" s="38">
        <v>1081.8</v>
      </c>
      <c r="BL7" s="38">
        <v>974.93</v>
      </c>
      <c r="BM7" s="38">
        <v>855.8</v>
      </c>
      <c r="BN7" s="38">
        <v>789.46</v>
      </c>
      <c r="BO7" s="38">
        <v>826.83</v>
      </c>
      <c r="BP7" s="38">
        <v>765.47</v>
      </c>
      <c r="BQ7" s="38">
        <v>75.510000000000005</v>
      </c>
      <c r="BR7" s="38">
        <v>87.83</v>
      </c>
      <c r="BS7" s="38">
        <v>75.540000000000006</v>
      </c>
      <c r="BT7" s="38">
        <v>75.47</v>
      </c>
      <c r="BU7" s="38">
        <v>73.069999999999993</v>
      </c>
      <c r="BV7" s="38">
        <v>52.19</v>
      </c>
      <c r="BW7" s="38">
        <v>55.32</v>
      </c>
      <c r="BX7" s="38">
        <v>59.8</v>
      </c>
      <c r="BY7" s="38">
        <v>57.77</v>
      </c>
      <c r="BZ7" s="38">
        <v>57.31</v>
      </c>
      <c r="CA7" s="38">
        <v>59.59</v>
      </c>
      <c r="CB7" s="38">
        <v>267.04000000000002</v>
      </c>
      <c r="CC7" s="38">
        <v>228.74</v>
      </c>
      <c r="CD7" s="38">
        <v>264.79000000000002</v>
      </c>
      <c r="CE7" s="38">
        <v>266.87</v>
      </c>
      <c r="CF7" s="38">
        <v>283.51</v>
      </c>
      <c r="CG7" s="38">
        <v>296.14</v>
      </c>
      <c r="CH7" s="38">
        <v>283.17</v>
      </c>
      <c r="CI7" s="38">
        <v>263.76</v>
      </c>
      <c r="CJ7" s="38">
        <v>274.35000000000002</v>
      </c>
      <c r="CK7" s="38">
        <v>273.52</v>
      </c>
      <c r="CL7" s="38">
        <v>257.86</v>
      </c>
      <c r="CM7" s="38">
        <v>42.12</v>
      </c>
      <c r="CN7" s="38">
        <v>42.36</v>
      </c>
      <c r="CO7" s="38">
        <v>44.09</v>
      </c>
      <c r="CP7" s="38">
        <v>41.13</v>
      </c>
      <c r="CQ7" s="38">
        <v>40.39</v>
      </c>
      <c r="CR7" s="38">
        <v>52.31</v>
      </c>
      <c r="CS7" s="38">
        <v>60.65</v>
      </c>
      <c r="CT7" s="38">
        <v>51.75</v>
      </c>
      <c r="CU7" s="38">
        <v>50.68</v>
      </c>
      <c r="CV7" s="38">
        <v>50.14</v>
      </c>
      <c r="CW7" s="38">
        <v>51.3</v>
      </c>
      <c r="CX7" s="38">
        <v>86.47</v>
      </c>
      <c r="CY7" s="38">
        <v>85.68</v>
      </c>
      <c r="CZ7" s="38">
        <v>89.39</v>
      </c>
      <c r="DA7" s="38">
        <v>89.31</v>
      </c>
      <c r="DB7" s="38">
        <v>90.46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中山　康太</cp:lastModifiedBy>
  <cp:lastPrinted>2021-01-19T07:39:44Z</cp:lastPrinted>
  <dcterms:created xsi:type="dcterms:W3CDTF">2020-12-04T02:59:13Z</dcterms:created>
  <dcterms:modified xsi:type="dcterms:W3CDTF">2021-01-20T05:56:23Z</dcterms:modified>
  <cp:category/>
</cp:coreProperties>
</file>